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สรุป" sheetId="3" r:id="rId1"/>
    <sheet name="จ่ายจริงตามงบประมาณ" sheetId="1" r:id="rId2"/>
  </sheets>
  <definedNames>
    <definedName name="_xlnm.Print_Titles" localSheetId="1">จ่ายจริงตามงบประมาณ!$1:$1</definedName>
  </definedNames>
  <calcPr calcId="144525"/>
</workbook>
</file>

<file path=xl/calcChain.xml><?xml version="1.0" encoding="utf-8"?>
<calcChain xmlns="http://schemas.openxmlformats.org/spreadsheetml/2006/main">
  <c r="N69" i="3"/>
  <c r="M69"/>
  <c r="L69"/>
  <c r="K69"/>
  <c r="P68"/>
  <c r="P67"/>
  <c r="P66"/>
  <c r="P65"/>
  <c r="P64"/>
  <c r="P63"/>
  <c r="P62"/>
  <c r="P61"/>
  <c r="N60"/>
  <c r="P60" s="1"/>
  <c r="M60"/>
  <c r="L60"/>
  <c r="K60"/>
  <c r="P59"/>
  <c r="N58"/>
  <c r="M58"/>
  <c r="L58"/>
  <c r="K58"/>
  <c r="P57"/>
  <c r="P56"/>
  <c r="P55"/>
  <c r="P54"/>
  <c r="P53"/>
  <c r="P52"/>
  <c r="P51"/>
  <c r="P50"/>
  <c r="P49"/>
  <c r="P48"/>
  <c r="P47"/>
  <c r="N46"/>
  <c r="P46" s="1"/>
  <c r="M46"/>
  <c r="L46"/>
  <c r="K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N20"/>
  <c r="M20"/>
  <c r="L20"/>
  <c r="K20"/>
  <c r="P18"/>
  <c r="P17"/>
  <c r="P16"/>
  <c r="N15"/>
  <c r="K15"/>
  <c r="P14"/>
  <c r="P13"/>
  <c r="P12"/>
  <c r="P11"/>
  <c r="P10"/>
  <c r="P9"/>
  <c r="P8"/>
  <c r="L70" l="1"/>
  <c r="P69"/>
  <c r="K70"/>
  <c r="P20"/>
  <c r="P58"/>
  <c r="N70"/>
  <c r="M15"/>
  <c r="M70" s="1"/>
  <c r="O15"/>
  <c r="P15"/>
  <c r="P70" l="1"/>
</calcChain>
</file>

<file path=xl/sharedStrings.xml><?xml version="1.0" encoding="utf-8"?>
<sst xmlns="http://schemas.openxmlformats.org/spreadsheetml/2006/main" count="198" uniqueCount="113">
  <si>
    <t>องค์การบริหารส่วนตำบลมะค่า</t>
  </si>
  <si>
    <t>รายงานรายจ่ายจริงตามงบประมาณ</t>
  </si>
  <si>
    <t xml:space="preserve"> ปีงบประมาณ พ.ศ. 2561</t>
  </si>
  <si>
    <t/>
  </si>
  <si>
    <t>หมวดรายจ่าย</t>
  </si>
  <si>
    <t>ประเภทรายจ่าย</t>
  </si>
  <si>
    <t>ประมาณการ</t>
  </si>
  <si>
    <t>รวมจ่ายจริง</t>
  </si>
  <si>
    <t>งบกลาง</t>
  </si>
  <si>
    <t>งานก่อสร้างโครงสร้างพื้นฐาน</t>
  </si>
  <si>
    <t>งานกิจการประปา</t>
  </si>
  <si>
    <t>งานกีฬาและนันทนาการ</t>
  </si>
  <si>
    <t>งานบริการสาธารณสุขและงานสาธารณสุขอื่น</t>
  </si>
  <si>
    <t>งานบริหารงานคลัง</t>
  </si>
  <si>
    <t>งานบริหารทั่วไป</t>
  </si>
  <si>
    <t>งานบริหารทั่วไปเกี่ยวกับการรักษาความสงบภายใน</t>
  </si>
  <si>
    <t>งานบริหารทั่วไปเกี่ยวกับการศึกษา</t>
  </si>
  <si>
    <t>งานบริหารทั่วไปเกี่ยวกับเคหะและชุมชน</t>
  </si>
  <si>
    <t>งานบริหารทั่วไปเกี่ยวกับสร้างความเข้มแข็งของชุมชน</t>
  </si>
  <si>
    <t>งานบริหารทั่วไปเกี่ยวกับสาธารณสุข</t>
  </si>
  <si>
    <t>งานป้องกันภัยฝ่ายพลเรือนและระงับอัคคีภัย</t>
  </si>
  <si>
    <t>งานระดับก่อนวัยเรียนและประถมศึกษา</t>
  </si>
  <si>
    <t>งานศาสนาวัฒนธรรมท้องถิ่น</t>
  </si>
  <si>
    <t>งานส่งเสริมการเกษตร</t>
  </si>
  <si>
    <t>งานส่งเสริมและสนับสนุนความเข้มแข็งชุมชน</t>
  </si>
  <si>
    <t>งานอนุรักษ์แหล่งน้ำและป่าไม้</t>
  </si>
  <si>
    <t>เงินสมทบกองทุนประกันสังคม</t>
  </si>
  <si>
    <t>เบี้ยยังชีพผู้สูงอายุ</t>
  </si>
  <si>
    <t>เบี้ยยังชีพคนพิการ</t>
  </si>
  <si>
    <t>เบี้ยยังชีพผู้ป่วยเอดส์</t>
  </si>
  <si>
    <t>สำรองจ่าย</t>
  </si>
  <si>
    <t>รายจ่ายตามข้อผูกพัน</t>
  </si>
  <si>
    <t>เงินสมทบกองทุนบำเหน็จบำนาญข้าราชการส่วนท้องถิ่น (กบท.)</t>
  </si>
  <si>
    <t>             รวม งบกลาง          8,444,900.00          7,225,419.00</t>
  </si>
  <si>
    <t>งบเงินอุดหนุน</t>
  </si>
  <si>
    <t>เงินอุดหนุน</t>
  </si>
  <si>
    <t>เงินอุดหนุนองค์กรปกครองส่วนท้องถิ่น</t>
  </si>
  <si>
    <t>เงินอุดหนุนส่วนราชการ</t>
  </si>
  <si>
    <t>เงินอุดหนุนกิจการที่เป็นสาธารณประโยชน์</t>
  </si>
  <si>
    <t>เงินอุดหนุนเอกชน</t>
  </si>
  <si>
    <t> รวม งบเงินอุดหนุน          1,357,000.00             938,000.00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</si>
  <si>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</si>
  <si>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</si>
  <si>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</si>
  <si>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ค่าตอบแทนการปฏิบัติงานนอกเวลาราชการ</t>
  </si>
  <si>
    <t>ค่าเช่าบ้าน</t>
  </si>
  <si>
    <t>เงินช่วยเหลือการศึกษาบุตร</t>
  </si>
  <si>
    <t>ค่าใช้สอย</t>
  </si>
  <si>
    <t>รายจ่ายเพื่อให้ได้มาซึ่งบริการ</t>
  </si>
  <si>
    <t>รายจ่ายเกี่ยวกับการรับรองและพิธีการ</t>
  </si>
  <si>
    <t>รายจ่ายเกี่ยวเนื่องกับการปฏิบัติราชการที่ไม่เข้าลักษณะรายจ่ายหมวดอื่นๆ</t>
  </si>
  <si>
    <t>ค่าบำรุงรักษาและซ่อมแซม</t>
  </si>
  <si>
    <t>ค่าวัสดุ</t>
  </si>
  <si>
    <t>วัสดุสำนักงาน</t>
  </si>
  <si>
    <t>วัสดุไฟฟ้าและวิทยุ</t>
  </si>
  <si>
    <t>วัสดุงานบ้านงานครัว</t>
  </si>
  <si>
    <t>วัสดุยานพาหนะและขนส่ง</t>
  </si>
  <si>
    <t>วัสดุเชื้อเพลิงและหล่อลื่น</t>
  </si>
  <si>
    <t>วัสดุวิทยาศาสตร์หรือการแพทย์</t>
  </si>
  <si>
    <t>วัสดุโฆษณาและเผยแพร่</t>
  </si>
  <si>
    <t>วัสดุคอมพิวเตอร์</t>
  </si>
  <si>
    <t>วัสดุอื่น</t>
  </si>
  <si>
    <t>ค่าอาหารเสริม (นม)</t>
  </si>
  <si>
    <t>วัสดุก่อสร้าง</t>
  </si>
  <si>
    <t>วัสดุการเกษตร</t>
  </si>
  <si>
    <t>ค่าสาธารณูปโภค</t>
  </si>
  <si>
    <t>ค่าไฟฟ้า</t>
  </si>
  <si>
    <t>ค่าน้ำประปา ค่าน้ำบาดาล</t>
  </si>
  <si>
    <t>ค่าบริการโทรศัพท์</t>
  </si>
  <si>
    <t>ค่าบริการไปรษณีย์</t>
  </si>
  <si>
    <t>ค่าบริการสื่อสารและโทรคมนาคม</t>
  </si>
  <si>
    <t>     รวม งบดำเนินงาน          5,807,460.00          2,727,374.65</t>
  </si>
  <si>
    <t>งบบุคลากร</t>
  </si>
  <si>
    <t>เงินเดือน (ฝ่ายการเมือง)</t>
  </si>
  <si>
    <t>เงินเดือนนายก/รองนายก</t>
  </si>
  <si>
    <t>เงินค่าตอบแทนประจำตำแหน่งนายก/รองนายก</t>
  </si>
  <si>
    <t>เงินค่าตอบแทนพิเศษนายก/รองนายก</t>
  </si>
  <si>
    <t>เงินค่าตอบแทนเลขานุการ/ที่ปรึกษานายกเทศมนตรี นายกองค์การบริหารส่วนตำบล</t>
  </si>
  <si>
    <t>เงินค่าตอบแทนสมาชิกสภาองค์กรปกครองส่วนท้องถิ่น</t>
  </si>
  <si>
    <t>เงินเดือน (ฝ่ายประจำ)</t>
  </si>
  <si>
    <t>เงินเดือนพนักงาน</t>
  </si>
  <si>
    <t>เงินเพิ่มต่าง ๆ ของพนักงาน</t>
  </si>
  <si>
    <t>เงินประจำตำแหน่ง</t>
  </si>
  <si>
    <t>ค่าตอบแทนพนักงานจ้าง</t>
  </si>
  <si>
    <t>เงินเพิ่มต่าง ๆของพนักงานจ้าง</t>
  </si>
  <si>
    <t>เงินอื่นๆ</t>
  </si>
  <si>
    <t>        รวม งบบุคลากร          8,908,140.00          8,289,972.00</t>
  </si>
  <si>
    <t>งบรายจ่ายอื่น</t>
  </si>
  <si>
    <t>รายจ่ายอื่น</t>
  </si>
  <si>
    <t> รวม งบรายจ่ายอื่น               25,000.00               25,000.00</t>
  </si>
  <si>
    <t>งบลงทุน</t>
  </si>
  <si>
    <t>ค่าครุภัณฑ์</t>
  </si>
  <si>
    <t>ครุภัณฑ์สำนักงาน</t>
  </si>
  <si>
    <t>ครุภัณฑ์โฆษณาและเผยแพร่</t>
  </si>
  <si>
    <t>ครุภัณฑ์คอมพิวเตอร์</t>
  </si>
  <si>
    <t>ค่าบำรุงรักษาและปรับปรุงครุภัณฑ์</t>
  </si>
  <si>
    <t>ครุภัณฑ์งานบ้านงานครัว</t>
  </si>
  <si>
    <t>ครุภัณฑ์สำรวจ</t>
  </si>
  <si>
    <t>ค่าที่ดินและสิ่งก่อสร้าง</t>
  </si>
  <si>
    <t>ค่าบำรุงรักษาและปรับปรุงที่ดินและสิ่งก่อสร้าง</t>
  </si>
  <si>
    <t>ค่าก่อสร้างสิ่งสาธารณูปโภค</t>
  </si>
  <si>
    <t>            รวม งบลงทุน          3,087,500.00          1,546,576.33</t>
  </si>
  <si>
    <t>                 รวมสุทธิ        27,630,000.00        20,752,341.98</t>
  </si>
  <si>
    <t>รอบ 2 เดือนตุลาคม ถึงเดือนกันยายน</t>
  </si>
  <si>
    <t>คิดเป็นร้อยละ</t>
  </si>
  <si>
    <t>ของการเบิกจ่าย</t>
  </si>
  <si>
    <t>รวม งบกลาง</t>
  </si>
  <si>
    <t>รวม งบเงินอุดหนุน</t>
  </si>
  <si>
    <t>รวม งบดำเนินงาน  </t>
  </si>
  <si>
    <t>รวม งบบุคลากร  </t>
  </si>
  <si>
    <t> รวม งบรายจ่ายอื่น</t>
  </si>
  <si>
    <t> รวม งบลงทุน        </t>
  </si>
  <si>
    <t>  รวมสุทธิ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</si>
</sst>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[$-1041E]#,##0.00;\-#,##0.00"/>
    <numFmt numFmtId="188" formatCode="[$-1041E]#,##0.00"/>
    <numFmt numFmtId="189" formatCode="#,##0.00_ ;\-#,##0.00\ "/>
  </numFmts>
  <fonts count="14">
    <font>
      <sz val="11"/>
      <color rgb="FF000000"/>
      <name val="Tahoma"/>
      <family val="2"/>
      <scheme val="minor"/>
    </font>
    <font>
      <sz val="11"/>
      <name val="Tahoma"/>
    </font>
    <font>
      <sz val="8"/>
      <color rgb="FF000000"/>
      <name val="Microsoft Sans Serif"/>
    </font>
    <font>
      <sz val="12"/>
      <color rgb="FF000000"/>
      <name val="Microsoft Sans Serif"/>
    </font>
    <font>
      <b/>
      <sz val="12"/>
      <color rgb="FF000000"/>
      <name val="Microsoft Sans Serif"/>
    </font>
    <font>
      <sz val="10"/>
      <color rgb="FF000000"/>
      <name val="Microsoft Sans Serif"/>
    </font>
    <font>
      <b/>
      <sz val="10"/>
      <color rgb="FF000000"/>
      <name val="Microsoft Sans Serif"/>
    </font>
    <font>
      <sz val="11"/>
      <color rgb="FF000000"/>
      <name val="Tahoma"/>
      <family val="2"/>
      <scheme val="minor"/>
    </font>
    <font>
      <sz val="7"/>
      <color rgb="FF000000"/>
      <name val="Microsoft Sans Serif"/>
      <family val="2"/>
    </font>
    <font>
      <sz val="7"/>
      <name val="Tahoma"/>
      <family val="2"/>
    </font>
    <font>
      <b/>
      <sz val="7"/>
      <color rgb="FF000000"/>
      <name val="Microsoft Sans Serif"/>
      <family val="2"/>
    </font>
    <font>
      <b/>
      <sz val="7"/>
      <name val="Tahoma"/>
      <family val="2"/>
    </font>
    <font>
      <b/>
      <sz val="9"/>
      <color rgb="FF000000"/>
      <name val="Microsoft Sans Serif"/>
      <family val="2"/>
    </font>
    <font>
      <b/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31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rgb="FFA9A9A9"/>
      </right>
      <top style="thin">
        <color indexed="64"/>
      </top>
      <bottom style="thin">
        <color rgb="FFA9A9A9"/>
      </bottom>
      <diagonal/>
    </border>
    <border>
      <left/>
      <right/>
      <top style="thin">
        <color indexed="64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A9A9A9"/>
      </bottom>
      <diagonal/>
    </border>
    <border>
      <left/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rgb="FFA9A9A9"/>
      </left>
      <right/>
      <top style="thin">
        <color indexed="64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6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vertical="center" wrapText="1" readingOrder="1"/>
    </xf>
    <xf numFmtId="0" fontId="1" fillId="2" borderId="4" xfId="0" applyNumberFormat="1" applyFont="1" applyFill="1" applyBorder="1" applyAlignment="1">
      <alignment vertical="top" wrapText="1"/>
    </xf>
    <xf numFmtId="188" fontId="5" fillId="0" borderId="5" xfId="0" applyNumberFormat="1" applyFont="1" applyFill="1" applyBorder="1" applyAlignment="1">
      <alignment horizontal="right" vertical="center" wrapText="1" readingOrder="1"/>
    </xf>
    <xf numFmtId="0" fontId="5" fillId="0" borderId="5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horizontal="right" vertical="center" wrapText="1" readingOrder="1"/>
    </xf>
    <xf numFmtId="188" fontId="6" fillId="0" borderId="5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/>
    <xf numFmtId="43" fontId="9" fillId="0" borderId="0" xfId="1" applyFont="1" applyFill="1" applyBorder="1"/>
    <xf numFmtId="0" fontId="11" fillId="0" borderId="0" xfId="0" applyFont="1" applyFill="1" applyBorder="1"/>
    <xf numFmtId="0" fontId="11" fillId="0" borderId="8" xfId="0" applyNumberFormat="1" applyFont="1" applyFill="1" applyBorder="1" applyAlignment="1">
      <alignment vertical="top"/>
    </xf>
    <xf numFmtId="187" fontId="11" fillId="0" borderId="8" xfId="0" applyNumberFormat="1" applyFont="1" applyFill="1" applyBorder="1" applyAlignment="1">
      <alignment vertical="top"/>
    </xf>
    <xf numFmtId="188" fontId="11" fillId="0" borderId="8" xfId="0" applyNumberFormat="1" applyFont="1" applyFill="1" applyBorder="1" applyAlignment="1">
      <alignment vertical="top"/>
    </xf>
    <xf numFmtId="188" fontId="11" fillId="0" borderId="9" xfId="0" applyNumberFormat="1" applyFont="1" applyFill="1" applyBorder="1" applyAlignment="1">
      <alignment vertical="top"/>
    </xf>
    <xf numFmtId="43" fontId="11" fillId="0" borderId="0" xfId="1" applyFont="1" applyFill="1" applyBorder="1"/>
    <xf numFmtId="0" fontId="11" fillId="0" borderId="9" xfId="0" applyNumberFormat="1" applyFont="1" applyFill="1" applyBorder="1" applyAlignment="1">
      <alignment vertical="top"/>
    </xf>
    <xf numFmtId="189" fontId="11" fillId="0" borderId="8" xfId="0" applyNumberFormat="1" applyFont="1" applyFill="1" applyBorder="1" applyAlignment="1">
      <alignment vertical="top"/>
    </xf>
    <xf numFmtId="43" fontId="13" fillId="0" borderId="0" xfId="1" applyFont="1" applyFill="1" applyBorder="1"/>
    <xf numFmtId="0" fontId="13" fillId="0" borderId="0" xfId="0" applyFont="1" applyFill="1" applyBorder="1"/>
    <xf numFmtId="0" fontId="10" fillId="2" borderId="17" xfId="0" applyNumberFormat="1" applyFont="1" applyFill="1" applyBorder="1" applyAlignment="1">
      <alignment horizontal="center" vertical="center" wrapText="1" readingOrder="1"/>
    </xf>
    <xf numFmtId="0" fontId="11" fillId="2" borderId="18" xfId="0" applyNumberFormat="1" applyFont="1" applyFill="1" applyBorder="1" applyAlignment="1">
      <alignment vertical="top" wrapText="1"/>
    </xf>
    <xf numFmtId="43" fontId="10" fillId="2" borderId="25" xfId="1" applyFont="1" applyFill="1" applyBorder="1" applyAlignment="1">
      <alignment horizontal="center" vertical="center" readingOrder="1"/>
    </xf>
    <xf numFmtId="0" fontId="10" fillId="2" borderId="26" xfId="0" applyNumberFormat="1" applyFont="1" applyFill="1" applyBorder="1" applyAlignment="1">
      <alignment horizontal="center" vertical="center" wrapText="1" readingOrder="1"/>
    </xf>
    <xf numFmtId="0" fontId="11" fillId="2" borderId="27" xfId="0" applyNumberFormat="1" applyFont="1" applyFill="1" applyBorder="1" applyAlignment="1">
      <alignment vertical="top" wrapText="1"/>
    </xf>
    <xf numFmtId="0" fontId="10" fillId="2" borderId="27" xfId="0" applyNumberFormat="1" applyFont="1" applyFill="1" applyBorder="1" applyAlignment="1">
      <alignment horizontal="center" vertical="center" wrapText="1" readingOrder="1"/>
    </xf>
    <xf numFmtId="0" fontId="10" fillId="2" borderId="28" xfId="0" applyNumberFormat="1" applyFont="1" applyFill="1" applyBorder="1" applyAlignment="1">
      <alignment horizontal="center" vertical="center" wrapText="1" readingOrder="1"/>
    </xf>
    <xf numFmtId="0" fontId="11" fillId="2" borderId="28" xfId="0" applyNumberFormat="1" applyFont="1" applyFill="1" applyBorder="1" applyAlignment="1">
      <alignment vertical="top" wrapText="1"/>
    </xf>
    <xf numFmtId="43" fontId="10" fillId="2" borderId="29" xfId="1" applyFont="1" applyFill="1" applyBorder="1" applyAlignment="1">
      <alignment horizontal="center" vertical="center" readingOrder="1"/>
    </xf>
    <xf numFmtId="0" fontId="10" fillId="0" borderId="30" xfId="0" applyNumberFormat="1" applyFont="1" applyFill="1" applyBorder="1" applyAlignment="1">
      <alignment vertical="center" readingOrder="1"/>
    </xf>
    <xf numFmtId="0" fontId="10" fillId="0" borderId="8" xfId="0" applyNumberFormat="1" applyFont="1" applyFill="1" applyBorder="1" applyAlignment="1">
      <alignment vertical="center" readingOrder="1"/>
    </xf>
    <xf numFmtId="0" fontId="10" fillId="0" borderId="30" xfId="0" applyNumberFormat="1" applyFont="1" applyFill="1" applyBorder="1" applyAlignment="1">
      <alignment horizontal="left" vertical="center" readingOrder="1"/>
    </xf>
    <xf numFmtId="0" fontId="10" fillId="0" borderId="8" xfId="0" applyNumberFormat="1" applyFont="1" applyFill="1" applyBorder="1" applyAlignment="1">
      <alignment horizontal="left" vertical="center" readingOrder="1"/>
    </xf>
    <xf numFmtId="0" fontId="11" fillId="0" borderId="8" xfId="0" applyNumberFormat="1" applyFont="1" applyFill="1" applyBorder="1" applyAlignment="1">
      <alignment horizontal="left" vertical="top"/>
    </xf>
    <xf numFmtId="0" fontId="10" fillId="0" borderId="30" xfId="0" applyNumberFormat="1" applyFont="1" applyFill="1" applyBorder="1" applyAlignment="1">
      <alignment horizontal="left" vertical="top" readingOrder="1"/>
    </xf>
    <xf numFmtId="0" fontId="10" fillId="0" borderId="8" xfId="0" applyNumberFormat="1" applyFont="1" applyFill="1" applyBorder="1" applyAlignment="1">
      <alignment horizontal="left" vertical="top" readingOrder="1"/>
    </xf>
    <xf numFmtId="0" fontId="8" fillId="0" borderId="5" xfId="0" applyNumberFormat="1" applyFont="1" applyFill="1" applyBorder="1" applyAlignment="1">
      <alignment vertical="center" wrapText="1" readingOrder="1"/>
    </xf>
    <xf numFmtId="0" fontId="9" fillId="0" borderId="8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vertical="top" wrapText="1"/>
    </xf>
    <xf numFmtId="187" fontId="8" fillId="0" borderId="5" xfId="0" applyNumberFormat="1" applyFont="1" applyFill="1" applyBorder="1" applyAlignment="1">
      <alignment horizontal="right" vertical="center" wrapText="1" readingOrder="1"/>
    </xf>
    <xf numFmtId="188" fontId="8" fillId="0" borderId="5" xfId="0" applyNumberFormat="1" applyFont="1" applyFill="1" applyBorder="1" applyAlignment="1">
      <alignment horizontal="right" vertical="center" wrapText="1" readingOrder="1"/>
    </xf>
    <xf numFmtId="0" fontId="9" fillId="0" borderId="6" xfId="0" applyNumberFormat="1" applyFont="1" applyFill="1" applyBorder="1" applyAlignment="1">
      <alignment vertical="top" wrapText="1"/>
    </xf>
    <xf numFmtId="0" fontId="9" fillId="0" borderId="7" xfId="0" applyNumberFormat="1" applyFont="1" applyFill="1" applyBorder="1" applyAlignment="1">
      <alignment vertical="top" wrapText="1"/>
    </xf>
    <xf numFmtId="0" fontId="9" fillId="0" borderId="13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/>
    </xf>
    <xf numFmtId="0" fontId="9" fillId="0" borderId="15" xfId="0" applyNumberFormat="1" applyFont="1" applyFill="1" applyBorder="1" applyAlignment="1">
      <alignment vertical="top" wrapText="1"/>
    </xf>
    <xf numFmtId="0" fontId="8" fillId="0" borderId="5" xfId="0" applyNumberFormat="1" applyFont="1" applyFill="1" applyBorder="1" applyAlignment="1">
      <alignment vertical="top" wrapText="1" readingOrder="1"/>
    </xf>
    <xf numFmtId="0" fontId="9" fillId="0" borderId="10" xfId="0" applyNumberFormat="1" applyFont="1" applyFill="1" applyBorder="1" applyAlignment="1">
      <alignment vertical="top" wrapText="1"/>
    </xf>
    <xf numFmtId="0" fontId="9" fillId="0" borderId="16" xfId="0" applyNumberFormat="1" applyFont="1" applyFill="1" applyBorder="1" applyAlignment="1">
      <alignment vertical="top" wrapText="1"/>
    </xf>
    <xf numFmtId="0" fontId="9" fillId="0" borderId="11" xfId="0" applyNumberFormat="1" applyFont="1" applyFill="1" applyBorder="1" applyAlignment="1">
      <alignment vertical="top" wrapText="1"/>
    </xf>
    <xf numFmtId="0" fontId="9" fillId="0" borderId="0" xfId="0" applyFont="1" applyFill="1" applyBorder="1"/>
    <xf numFmtId="0" fontId="9" fillId="0" borderId="12" xfId="0" applyNumberFormat="1" applyFont="1" applyFill="1" applyBorder="1" applyAlignment="1">
      <alignment vertical="top" wrapText="1"/>
    </xf>
    <xf numFmtId="0" fontId="10" fillId="0" borderId="30" xfId="0" applyNumberFormat="1" applyFont="1" applyFill="1" applyBorder="1" applyAlignment="1">
      <alignment horizontal="left" vertical="center" readingOrder="1"/>
    </xf>
    <xf numFmtId="0" fontId="10" fillId="0" borderId="8" xfId="0" applyNumberFormat="1" applyFont="1" applyFill="1" applyBorder="1" applyAlignment="1">
      <alignment horizontal="left" vertical="center" readingOrder="1"/>
    </xf>
    <xf numFmtId="187" fontId="8" fillId="0" borderId="30" xfId="0" applyNumberFormat="1" applyFont="1" applyFill="1" applyBorder="1" applyAlignment="1">
      <alignment horizontal="right" vertical="center" wrapText="1" readingOrder="1"/>
    </xf>
    <xf numFmtId="187" fontId="8" fillId="0" borderId="8" xfId="0" applyNumberFormat="1" applyFont="1" applyFill="1" applyBorder="1" applyAlignment="1">
      <alignment horizontal="right" vertical="center" wrapText="1" readingOrder="1"/>
    </xf>
    <xf numFmtId="187" fontId="8" fillId="0" borderId="9" xfId="0" applyNumberFormat="1" applyFont="1" applyFill="1" applyBorder="1" applyAlignment="1">
      <alignment horizontal="right"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/>
    <xf numFmtId="0" fontId="10" fillId="2" borderId="19" xfId="0" applyNumberFormat="1" applyFont="1" applyFill="1" applyBorder="1" applyAlignment="1">
      <alignment horizontal="center" vertical="center" wrapText="1" readingOrder="1"/>
    </xf>
    <xf numFmtId="0" fontId="10" fillId="2" borderId="20" xfId="0" applyNumberFormat="1" applyFont="1" applyFill="1" applyBorder="1" applyAlignment="1">
      <alignment horizontal="center" vertical="center" wrapText="1" readingOrder="1"/>
    </xf>
    <xf numFmtId="0" fontId="10" fillId="2" borderId="21" xfId="0" applyNumberFormat="1" applyFont="1" applyFill="1" applyBorder="1" applyAlignment="1">
      <alignment horizontal="center" vertical="center" wrapText="1" readingOrder="1"/>
    </xf>
    <xf numFmtId="0" fontId="10" fillId="2" borderId="22" xfId="0" applyNumberFormat="1" applyFont="1" applyFill="1" applyBorder="1" applyAlignment="1">
      <alignment horizontal="center" vertical="center" wrapText="1" readingOrder="1"/>
    </xf>
    <xf numFmtId="0" fontId="11" fillId="2" borderId="18" xfId="0" applyNumberFormat="1" applyFont="1" applyFill="1" applyBorder="1" applyAlignment="1">
      <alignment vertical="top" wrapText="1"/>
    </xf>
    <xf numFmtId="0" fontId="11" fillId="2" borderId="23" xfId="0" applyNumberFormat="1" applyFont="1" applyFill="1" applyBorder="1" applyAlignment="1">
      <alignment vertical="top" wrapText="1"/>
    </xf>
    <xf numFmtId="0" fontId="10" fillId="2" borderId="24" xfId="0" applyNumberFormat="1" applyFont="1" applyFill="1" applyBorder="1" applyAlignment="1">
      <alignment horizontal="center" vertical="center" wrapText="1" readingOrder="1"/>
    </xf>
    <xf numFmtId="188" fontId="6" fillId="0" borderId="5" xfId="0" applyNumberFormat="1" applyFont="1" applyFill="1" applyBorder="1" applyAlignment="1">
      <alignment horizontal="right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horizontal="right" vertical="top" wrapText="1" readingOrder="1"/>
    </xf>
    <xf numFmtId="0" fontId="5" fillId="0" borderId="5" xfId="0" applyNumberFormat="1" applyFont="1" applyFill="1" applyBorder="1" applyAlignment="1">
      <alignment horizontal="right" vertical="center" wrapText="1" readingOrder="1"/>
    </xf>
    <xf numFmtId="188" fontId="5" fillId="0" borderId="5" xfId="0" applyNumberFormat="1" applyFont="1" applyFill="1" applyBorder="1" applyAlignment="1">
      <alignment horizontal="right" vertical="center" wrapText="1" readingOrder="1"/>
    </xf>
    <xf numFmtId="0" fontId="5" fillId="0" borderId="5" xfId="0" applyNumberFormat="1" applyFont="1" applyFill="1" applyBorder="1" applyAlignment="1">
      <alignment vertical="center" wrapText="1" readingOrder="1"/>
    </xf>
    <xf numFmtId="187" fontId="5" fillId="0" borderId="5" xfId="0" applyNumberFormat="1" applyFont="1" applyFill="1" applyBorder="1" applyAlignment="1">
      <alignment horizontal="right" vertical="center" wrapText="1" readingOrder="1"/>
    </xf>
    <xf numFmtId="0" fontId="5" fillId="0" borderId="5" xfId="0" applyNumberFormat="1" applyFont="1" applyFill="1" applyBorder="1" applyAlignment="1">
      <alignment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1" fillId="2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9A9A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0"/>
  <sheetViews>
    <sheetView tabSelected="1" zoomScale="120" zoomScaleNormal="120" workbookViewId="0">
      <selection activeCell="C20" sqref="C20:D20"/>
    </sheetView>
  </sheetViews>
  <sheetFormatPr defaultRowHeight="9"/>
  <cols>
    <col min="1" max="1" width="7.5" style="9" customWidth="1"/>
    <col min="2" max="2" width="0" style="9" hidden="1" customWidth="1"/>
    <col min="3" max="3" width="4.875" style="9" customWidth="1"/>
    <col min="4" max="4" width="1.875" style="9" customWidth="1"/>
    <col min="5" max="5" width="2.375" style="9" customWidth="1"/>
    <col min="6" max="6" width="0" style="9" hidden="1" customWidth="1"/>
    <col min="7" max="7" width="9.25" style="9" customWidth="1"/>
    <col min="8" max="8" width="30.875" style="9" customWidth="1"/>
    <col min="9" max="9" width="0.125" style="9" customWidth="1"/>
    <col min="10" max="10" width="0" style="9" hidden="1" customWidth="1"/>
    <col min="11" max="11" width="12.125" style="9" customWidth="1"/>
    <col min="12" max="12" width="0.125" style="9" customWidth="1"/>
    <col min="13" max="13" width="0" style="9" hidden="1" customWidth="1"/>
    <col min="14" max="14" width="9.75" style="9" customWidth="1"/>
    <col min="15" max="15" width="0" style="9" hidden="1" customWidth="1"/>
    <col min="16" max="16" width="10.375" style="10" customWidth="1"/>
    <col min="17" max="16384" width="9" style="9"/>
  </cols>
  <sheetData>
    <row r="1" spans="1:16" s="20" customFormat="1" ht="15.75" customHeight="1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19"/>
    </row>
    <row r="2" spans="1:16" s="20" customFormat="1" ht="15.75" customHeight="1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19"/>
    </row>
    <row r="3" spans="1:16" s="20" customFormat="1" ht="15.75" customHeight="1">
      <c r="A3" s="58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19"/>
    </row>
    <row r="4" spans="1:16" s="20" customFormat="1" ht="15.75" customHeight="1">
      <c r="A4" s="58" t="s">
        <v>103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19"/>
    </row>
    <row r="5" spans="1:16" s="11" customFormat="1" ht="20.25" customHeight="1">
      <c r="A5" s="21" t="s">
        <v>3</v>
      </c>
      <c r="B5" s="22"/>
      <c r="C5" s="60" t="s">
        <v>4</v>
      </c>
      <c r="D5" s="61"/>
      <c r="E5" s="62"/>
      <c r="F5" s="63" t="s">
        <v>5</v>
      </c>
      <c r="G5" s="64"/>
      <c r="H5" s="65"/>
      <c r="I5" s="22"/>
      <c r="J5" s="63" t="s">
        <v>6</v>
      </c>
      <c r="K5" s="65"/>
      <c r="L5" s="22"/>
      <c r="M5" s="66" t="s">
        <v>7</v>
      </c>
      <c r="N5" s="64"/>
      <c r="O5" s="22"/>
      <c r="P5" s="23" t="s">
        <v>104</v>
      </c>
    </row>
    <row r="6" spans="1:16" s="11" customFormat="1" ht="20.25" customHeight="1">
      <c r="A6" s="24"/>
      <c r="B6" s="25"/>
      <c r="C6" s="24"/>
      <c r="D6" s="26"/>
      <c r="E6" s="27"/>
      <c r="F6" s="24"/>
      <c r="G6" s="25"/>
      <c r="H6" s="28"/>
      <c r="I6" s="25"/>
      <c r="J6" s="24"/>
      <c r="K6" s="28"/>
      <c r="L6" s="25"/>
      <c r="M6" s="26"/>
      <c r="N6" s="25"/>
      <c r="O6" s="25"/>
      <c r="P6" s="29" t="s">
        <v>105</v>
      </c>
    </row>
    <row r="8" spans="1:16" ht="9" customHeight="1">
      <c r="A8" s="47" t="s">
        <v>8</v>
      </c>
      <c r="C8" s="37" t="s">
        <v>8</v>
      </c>
      <c r="D8" s="42"/>
      <c r="E8" s="43"/>
      <c r="G8" s="37" t="s">
        <v>26</v>
      </c>
      <c r="H8" s="38"/>
      <c r="I8" s="39"/>
      <c r="K8" s="55">
        <v>48300</v>
      </c>
      <c r="L8" s="56"/>
      <c r="M8" s="57"/>
      <c r="N8" s="41">
        <v>31968</v>
      </c>
      <c r="O8" s="39"/>
      <c r="P8" s="10">
        <f>+N8/K8*100</f>
        <v>66.186335403726702</v>
      </c>
    </row>
    <row r="9" spans="1:16" ht="9" customHeight="1">
      <c r="A9" s="48"/>
      <c r="C9" s="50"/>
      <c r="D9" s="51"/>
      <c r="E9" s="52"/>
      <c r="G9" s="37" t="s">
        <v>27</v>
      </c>
      <c r="H9" s="38"/>
      <c r="I9" s="39"/>
      <c r="K9" s="55">
        <v>6471600</v>
      </c>
      <c r="L9" s="56"/>
      <c r="M9" s="57"/>
      <c r="N9" s="41">
        <v>5925100</v>
      </c>
      <c r="O9" s="39"/>
      <c r="P9" s="10">
        <f t="shared" ref="P9:P70" si="0">+N9/K9*100</f>
        <v>91.555411335682052</v>
      </c>
    </row>
    <row r="10" spans="1:16" ht="9" customHeight="1">
      <c r="A10" s="48"/>
      <c r="C10" s="50"/>
      <c r="D10" s="51"/>
      <c r="E10" s="52"/>
      <c r="G10" s="37" t="s">
        <v>28</v>
      </c>
      <c r="H10" s="38"/>
      <c r="I10" s="39"/>
      <c r="K10" s="55">
        <v>1440000</v>
      </c>
      <c r="L10" s="56"/>
      <c r="M10" s="57"/>
      <c r="N10" s="41">
        <v>1030400</v>
      </c>
      <c r="O10" s="39"/>
      <c r="P10" s="10">
        <f t="shared" si="0"/>
        <v>71.555555555555543</v>
      </c>
    </row>
    <row r="11" spans="1:16" ht="9" customHeight="1">
      <c r="A11" s="48"/>
      <c r="C11" s="50"/>
      <c r="D11" s="51"/>
      <c r="E11" s="52"/>
      <c r="G11" s="37" t="s">
        <v>29</v>
      </c>
      <c r="H11" s="38"/>
      <c r="I11" s="39"/>
      <c r="K11" s="55">
        <v>60000</v>
      </c>
      <c r="L11" s="56"/>
      <c r="M11" s="57"/>
      <c r="N11" s="41">
        <v>24500</v>
      </c>
      <c r="O11" s="39"/>
      <c r="P11" s="10">
        <f t="shared" si="0"/>
        <v>40.833333333333336</v>
      </c>
    </row>
    <row r="12" spans="1:16" ht="9" customHeight="1">
      <c r="A12" s="48"/>
      <c r="C12" s="50"/>
      <c r="D12" s="51"/>
      <c r="E12" s="52"/>
      <c r="G12" s="37" t="s">
        <v>30</v>
      </c>
      <c r="H12" s="38"/>
      <c r="I12" s="39"/>
      <c r="K12" s="55">
        <v>207055</v>
      </c>
      <c r="L12" s="56"/>
      <c r="M12" s="57"/>
      <c r="N12" s="41">
        <v>0</v>
      </c>
      <c r="O12" s="39"/>
      <c r="P12" s="10">
        <f t="shared" si="0"/>
        <v>0</v>
      </c>
    </row>
    <row r="13" spans="1:16" ht="9" customHeight="1">
      <c r="A13" s="48"/>
      <c r="C13" s="50"/>
      <c r="D13" s="51"/>
      <c r="E13" s="52"/>
      <c r="G13" s="37" t="s">
        <v>31</v>
      </c>
      <c r="H13" s="38"/>
      <c r="I13" s="39"/>
      <c r="K13" s="55">
        <v>75000</v>
      </c>
      <c r="L13" s="56"/>
      <c r="M13" s="57"/>
      <c r="N13" s="41">
        <v>70506</v>
      </c>
      <c r="O13" s="39"/>
      <c r="P13" s="10">
        <f t="shared" si="0"/>
        <v>94.00800000000001</v>
      </c>
    </row>
    <row r="14" spans="1:16" ht="9" customHeight="1">
      <c r="A14" s="48"/>
      <c r="C14" s="44"/>
      <c r="D14" s="45"/>
      <c r="E14" s="46"/>
      <c r="G14" s="37" t="s">
        <v>32</v>
      </c>
      <c r="H14" s="38"/>
      <c r="I14" s="39"/>
      <c r="K14" s="55">
        <v>142945</v>
      </c>
      <c r="L14" s="56"/>
      <c r="M14" s="57"/>
      <c r="N14" s="41">
        <v>142945</v>
      </c>
      <c r="O14" s="39"/>
      <c r="P14" s="10">
        <f t="shared" si="0"/>
        <v>100</v>
      </c>
    </row>
    <row r="15" spans="1:16" s="11" customFormat="1" ht="10.5">
      <c r="A15" s="49"/>
      <c r="C15" s="53" t="s">
        <v>106</v>
      </c>
      <c r="D15" s="54"/>
      <c r="E15" s="54"/>
      <c r="F15" s="12"/>
      <c r="G15" s="12"/>
      <c r="H15" s="12"/>
      <c r="I15" s="12"/>
      <c r="J15" s="12"/>
      <c r="K15" s="13">
        <f>SUM(K8:K14)</f>
        <v>8444900</v>
      </c>
      <c r="L15" s="12"/>
      <c r="M15" s="13">
        <f>SUM(K15:L15)</f>
        <v>8444900</v>
      </c>
      <c r="N15" s="14">
        <f>SUM(N8:N14)</f>
        <v>7225419</v>
      </c>
      <c r="O15" s="15">
        <f>SUM(N15)</f>
        <v>7225419</v>
      </c>
      <c r="P15" s="16">
        <f t="shared" si="0"/>
        <v>85.559556655496209</v>
      </c>
    </row>
    <row r="16" spans="1:16" ht="9" customHeight="1">
      <c r="A16" s="47" t="s">
        <v>34</v>
      </c>
      <c r="C16" s="37" t="s">
        <v>35</v>
      </c>
      <c r="D16" s="42"/>
      <c r="E16" s="43"/>
      <c r="G16" s="37" t="s">
        <v>36</v>
      </c>
      <c r="H16" s="38"/>
      <c r="I16" s="39"/>
      <c r="K16" s="40">
        <v>67000</v>
      </c>
      <c r="L16" s="38"/>
      <c r="M16" s="39"/>
      <c r="N16" s="41">
        <v>0</v>
      </c>
      <c r="O16" s="39"/>
      <c r="P16" s="10">
        <f t="shared" si="0"/>
        <v>0</v>
      </c>
    </row>
    <row r="17" spans="1:16" ht="9" customHeight="1">
      <c r="A17" s="48"/>
      <c r="C17" s="50"/>
      <c r="D17" s="51"/>
      <c r="E17" s="52"/>
      <c r="G17" s="37" t="s">
        <v>37</v>
      </c>
      <c r="H17" s="38"/>
      <c r="I17" s="39"/>
      <c r="K17" s="40">
        <v>1090000</v>
      </c>
      <c r="L17" s="38"/>
      <c r="M17" s="39"/>
      <c r="N17" s="41">
        <v>938000</v>
      </c>
      <c r="O17" s="39"/>
      <c r="P17" s="10">
        <f t="shared" si="0"/>
        <v>86.055045871559628</v>
      </c>
    </row>
    <row r="18" spans="1:16" ht="9" customHeight="1">
      <c r="A18" s="48"/>
      <c r="C18" s="50"/>
      <c r="D18" s="51"/>
      <c r="E18" s="52"/>
      <c r="G18" s="37" t="s">
        <v>38</v>
      </c>
      <c r="H18" s="38"/>
      <c r="I18" s="39"/>
      <c r="K18" s="40">
        <v>75000</v>
      </c>
      <c r="L18" s="38"/>
      <c r="M18" s="39"/>
      <c r="N18" s="41">
        <v>0</v>
      </c>
      <c r="O18" s="39"/>
      <c r="P18" s="10">
        <f t="shared" si="0"/>
        <v>0</v>
      </c>
    </row>
    <row r="19" spans="1:16" ht="9" customHeight="1">
      <c r="A19" s="48"/>
      <c r="C19" s="44"/>
      <c r="D19" s="45"/>
      <c r="E19" s="46"/>
      <c r="G19" s="37" t="s">
        <v>39</v>
      </c>
      <c r="H19" s="38"/>
      <c r="I19" s="39"/>
      <c r="K19" s="40">
        <v>0</v>
      </c>
      <c r="L19" s="38"/>
      <c r="M19" s="39"/>
      <c r="N19" s="41">
        <v>0</v>
      </c>
      <c r="O19" s="39"/>
      <c r="P19" s="10">
        <v>0</v>
      </c>
    </row>
    <row r="20" spans="1:16" s="11" customFormat="1" ht="10.5">
      <c r="A20" s="49"/>
      <c r="C20" s="32" t="s">
        <v>107</v>
      </c>
      <c r="D20" s="33"/>
      <c r="E20" s="31"/>
      <c r="F20" s="12"/>
      <c r="G20" s="12"/>
      <c r="H20" s="12"/>
      <c r="I20" s="12"/>
      <c r="J20" s="12"/>
      <c r="K20" s="13">
        <f>SUM(K16:K19)</f>
        <v>1232000</v>
      </c>
      <c r="L20" s="13">
        <f t="shared" ref="L20:N20" si="1">SUM(L16:L19)</f>
        <v>0</v>
      </c>
      <c r="M20" s="13">
        <f t="shared" si="1"/>
        <v>0</v>
      </c>
      <c r="N20" s="13">
        <f t="shared" si="1"/>
        <v>938000</v>
      </c>
      <c r="O20" s="17"/>
      <c r="P20" s="16">
        <f t="shared" si="0"/>
        <v>76.13636363636364</v>
      </c>
    </row>
    <row r="21" spans="1:16" ht="9" customHeight="1">
      <c r="A21" s="47" t="s">
        <v>41</v>
      </c>
      <c r="C21" s="37" t="s">
        <v>42</v>
      </c>
      <c r="D21" s="42"/>
      <c r="E21" s="43"/>
      <c r="G21" s="37" t="s">
        <v>43</v>
      </c>
      <c r="H21" s="38"/>
      <c r="I21" s="39"/>
      <c r="K21" s="40">
        <v>626250</v>
      </c>
      <c r="L21" s="38"/>
      <c r="M21" s="39"/>
      <c r="N21" s="41">
        <v>0</v>
      </c>
      <c r="O21" s="39"/>
      <c r="P21" s="10">
        <f t="shared" si="0"/>
        <v>0</v>
      </c>
    </row>
    <row r="22" spans="1:16" ht="9" customHeight="1">
      <c r="A22" s="48"/>
      <c r="C22" s="50"/>
      <c r="D22" s="51"/>
      <c r="E22" s="52"/>
      <c r="G22" s="37" t="s">
        <v>44</v>
      </c>
      <c r="H22" s="38"/>
      <c r="I22" s="39"/>
      <c r="K22" s="40">
        <v>40000</v>
      </c>
      <c r="L22" s="38"/>
      <c r="M22" s="39"/>
      <c r="N22" s="41">
        <v>0</v>
      </c>
      <c r="O22" s="39"/>
      <c r="P22" s="10">
        <f t="shared" si="0"/>
        <v>0</v>
      </c>
    </row>
    <row r="23" spans="1:16" ht="9" customHeight="1">
      <c r="A23" s="48"/>
      <c r="C23" s="50"/>
      <c r="D23" s="51"/>
      <c r="E23" s="52"/>
      <c r="G23" s="37" t="s">
        <v>45</v>
      </c>
      <c r="H23" s="38"/>
      <c r="I23" s="39"/>
      <c r="K23" s="40">
        <v>144000</v>
      </c>
      <c r="L23" s="38"/>
      <c r="M23" s="39"/>
      <c r="N23" s="41">
        <v>115950</v>
      </c>
      <c r="O23" s="39"/>
      <c r="P23" s="10">
        <f t="shared" si="0"/>
        <v>80.520833333333329</v>
      </c>
    </row>
    <row r="24" spans="1:16" ht="9" customHeight="1">
      <c r="A24" s="48"/>
      <c r="C24" s="44"/>
      <c r="D24" s="45"/>
      <c r="E24" s="46"/>
      <c r="G24" s="37" t="s">
        <v>46</v>
      </c>
      <c r="H24" s="38"/>
      <c r="I24" s="39"/>
      <c r="K24" s="40">
        <v>98600</v>
      </c>
      <c r="L24" s="38"/>
      <c r="M24" s="39"/>
      <c r="N24" s="41">
        <v>41095</v>
      </c>
      <c r="O24" s="39"/>
      <c r="P24" s="10">
        <f t="shared" si="0"/>
        <v>41.678498985801212</v>
      </c>
    </row>
    <row r="25" spans="1:16" ht="9" customHeight="1">
      <c r="A25" s="48"/>
      <c r="C25" s="37" t="s">
        <v>47</v>
      </c>
      <c r="D25" s="42"/>
      <c r="E25" s="43"/>
      <c r="G25" s="37" t="s">
        <v>48</v>
      </c>
      <c r="H25" s="38"/>
      <c r="I25" s="39"/>
      <c r="K25" s="40">
        <v>594000</v>
      </c>
      <c r="L25" s="38"/>
      <c r="M25" s="39"/>
      <c r="N25" s="41">
        <v>439500</v>
      </c>
      <c r="O25" s="39"/>
      <c r="P25" s="10">
        <f t="shared" si="0"/>
        <v>73.98989898989899</v>
      </c>
    </row>
    <row r="26" spans="1:16" ht="9" customHeight="1">
      <c r="A26" s="48"/>
      <c r="C26" s="50"/>
      <c r="D26" s="51"/>
      <c r="E26" s="52"/>
      <c r="G26" s="37" t="s">
        <v>49</v>
      </c>
      <c r="H26" s="38"/>
      <c r="I26" s="39"/>
      <c r="K26" s="40">
        <v>25000</v>
      </c>
      <c r="L26" s="38"/>
      <c r="M26" s="39"/>
      <c r="N26" s="41">
        <v>1275</v>
      </c>
      <c r="O26" s="39"/>
      <c r="P26" s="10">
        <f t="shared" si="0"/>
        <v>5.0999999999999996</v>
      </c>
    </row>
    <row r="27" spans="1:16" ht="9" customHeight="1">
      <c r="A27" s="48"/>
      <c r="C27" s="50"/>
      <c r="D27" s="51"/>
      <c r="E27" s="52"/>
      <c r="G27" s="37" t="s">
        <v>50</v>
      </c>
      <c r="H27" s="38"/>
      <c r="I27" s="39"/>
      <c r="K27" s="40">
        <v>2231600</v>
      </c>
      <c r="L27" s="38"/>
      <c r="M27" s="39"/>
      <c r="N27" s="41">
        <v>1066566</v>
      </c>
      <c r="O27" s="39"/>
      <c r="P27" s="10">
        <f t="shared" si="0"/>
        <v>47.793780247356153</v>
      </c>
    </row>
    <row r="28" spans="1:16" ht="14.25" customHeight="1">
      <c r="A28" s="48"/>
      <c r="C28" s="44"/>
      <c r="D28" s="45"/>
      <c r="E28" s="46"/>
      <c r="G28" s="37" t="s">
        <v>51</v>
      </c>
      <c r="H28" s="38"/>
      <c r="I28" s="39"/>
      <c r="K28" s="40">
        <v>64000</v>
      </c>
      <c r="L28" s="38"/>
      <c r="M28" s="39"/>
      <c r="N28" s="41">
        <v>14596.89</v>
      </c>
      <c r="O28" s="39"/>
      <c r="P28" s="10">
        <f t="shared" si="0"/>
        <v>22.807640625000001</v>
      </c>
    </row>
    <row r="29" spans="1:16" ht="9" customHeight="1">
      <c r="A29" s="48"/>
      <c r="C29" s="37" t="s">
        <v>52</v>
      </c>
      <c r="D29" s="42"/>
      <c r="E29" s="43"/>
      <c r="G29" s="37" t="s">
        <v>53</v>
      </c>
      <c r="H29" s="38"/>
      <c r="I29" s="39"/>
      <c r="K29" s="40">
        <v>410000</v>
      </c>
      <c r="L29" s="38"/>
      <c r="M29" s="39"/>
      <c r="N29" s="41">
        <v>155376</v>
      </c>
      <c r="O29" s="39"/>
      <c r="P29" s="10">
        <f t="shared" si="0"/>
        <v>37.89658536585366</v>
      </c>
    </row>
    <row r="30" spans="1:16" ht="9" customHeight="1">
      <c r="A30" s="48"/>
      <c r="C30" s="50"/>
      <c r="D30" s="51"/>
      <c r="E30" s="52"/>
      <c r="G30" s="37" t="s">
        <v>54</v>
      </c>
      <c r="H30" s="38"/>
      <c r="I30" s="39"/>
      <c r="K30" s="40">
        <v>88000</v>
      </c>
      <c r="L30" s="38"/>
      <c r="M30" s="39"/>
      <c r="N30" s="41">
        <v>62900</v>
      </c>
      <c r="O30" s="39"/>
      <c r="P30" s="10">
        <f t="shared" si="0"/>
        <v>71.47727272727272</v>
      </c>
    </row>
    <row r="31" spans="1:16" ht="9" customHeight="1">
      <c r="A31" s="48"/>
      <c r="C31" s="50"/>
      <c r="D31" s="51"/>
      <c r="E31" s="52"/>
      <c r="G31" s="37" t="s">
        <v>55</v>
      </c>
      <c r="H31" s="38"/>
      <c r="I31" s="39"/>
      <c r="K31" s="40">
        <v>50000</v>
      </c>
      <c r="L31" s="38"/>
      <c r="M31" s="39"/>
      <c r="N31" s="41">
        <v>76490</v>
      </c>
      <c r="O31" s="39"/>
      <c r="P31" s="10">
        <f t="shared" si="0"/>
        <v>152.98000000000002</v>
      </c>
    </row>
    <row r="32" spans="1:16" ht="9" customHeight="1">
      <c r="A32" s="48"/>
      <c r="C32" s="50"/>
      <c r="D32" s="51"/>
      <c r="E32" s="52"/>
      <c r="G32" s="37" t="s">
        <v>56</v>
      </c>
      <c r="H32" s="38"/>
      <c r="I32" s="39"/>
      <c r="K32" s="40">
        <v>40000</v>
      </c>
      <c r="L32" s="38"/>
      <c r="M32" s="39"/>
      <c r="N32" s="41">
        <v>18446.400000000001</v>
      </c>
      <c r="O32" s="39"/>
      <c r="P32" s="10">
        <f t="shared" si="0"/>
        <v>46.116</v>
      </c>
    </row>
    <row r="33" spans="1:16" ht="9" customHeight="1">
      <c r="A33" s="48"/>
      <c r="C33" s="50"/>
      <c r="D33" s="51"/>
      <c r="E33" s="52"/>
      <c r="G33" s="37" t="s">
        <v>57</v>
      </c>
      <c r="H33" s="38"/>
      <c r="I33" s="39"/>
      <c r="K33" s="40">
        <v>160000</v>
      </c>
      <c r="L33" s="38"/>
      <c r="M33" s="39"/>
      <c r="N33" s="41">
        <v>65825.240000000005</v>
      </c>
      <c r="O33" s="39"/>
      <c r="P33" s="10">
        <f t="shared" si="0"/>
        <v>41.140775000000005</v>
      </c>
    </row>
    <row r="34" spans="1:16" ht="9" customHeight="1">
      <c r="A34" s="48"/>
      <c r="C34" s="50"/>
      <c r="D34" s="51"/>
      <c r="E34" s="52"/>
      <c r="G34" s="37" t="s">
        <v>58</v>
      </c>
      <c r="H34" s="38"/>
      <c r="I34" s="39"/>
      <c r="K34" s="40">
        <v>20000</v>
      </c>
      <c r="L34" s="38"/>
      <c r="M34" s="39"/>
      <c r="N34" s="41">
        <v>0</v>
      </c>
      <c r="O34" s="39"/>
      <c r="P34" s="10">
        <f t="shared" si="0"/>
        <v>0</v>
      </c>
    </row>
    <row r="35" spans="1:16" ht="9" customHeight="1">
      <c r="A35" s="48"/>
      <c r="C35" s="50"/>
      <c r="D35" s="51"/>
      <c r="E35" s="52"/>
      <c r="G35" s="37" t="s">
        <v>59</v>
      </c>
      <c r="H35" s="38"/>
      <c r="I35" s="39"/>
      <c r="K35" s="40">
        <v>35000</v>
      </c>
      <c r="L35" s="38"/>
      <c r="M35" s="39"/>
      <c r="N35" s="41">
        <v>870</v>
      </c>
      <c r="O35" s="39"/>
      <c r="P35" s="10">
        <f t="shared" si="0"/>
        <v>2.4857142857142858</v>
      </c>
    </row>
    <row r="36" spans="1:16" ht="9" customHeight="1">
      <c r="A36" s="48"/>
      <c r="C36" s="50"/>
      <c r="D36" s="51"/>
      <c r="E36" s="52"/>
      <c r="G36" s="37" t="s">
        <v>60</v>
      </c>
      <c r="H36" s="38"/>
      <c r="I36" s="39"/>
      <c r="K36" s="40">
        <v>100000</v>
      </c>
      <c r="L36" s="38"/>
      <c r="M36" s="39"/>
      <c r="N36" s="41">
        <v>73675</v>
      </c>
      <c r="O36" s="39"/>
      <c r="P36" s="10">
        <f t="shared" si="0"/>
        <v>73.674999999999997</v>
      </c>
    </row>
    <row r="37" spans="1:16" ht="9" customHeight="1">
      <c r="A37" s="48"/>
      <c r="C37" s="50"/>
      <c r="D37" s="51"/>
      <c r="E37" s="52"/>
      <c r="G37" s="37" t="s">
        <v>61</v>
      </c>
      <c r="H37" s="38"/>
      <c r="I37" s="39"/>
      <c r="K37" s="40">
        <v>85000</v>
      </c>
      <c r="L37" s="38"/>
      <c r="M37" s="39"/>
      <c r="N37" s="41">
        <v>0</v>
      </c>
      <c r="O37" s="39"/>
      <c r="P37" s="10">
        <f t="shared" si="0"/>
        <v>0</v>
      </c>
    </row>
    <row r="38" spans="1:16" ht="9" customHeight="1">
      <c r="A38" s="48"/>
      <c r="C38" s="50"/>
      <c r="D38" s="51"/>
      <c r="E38" s="52"/>
      <c r="G38" s="37" t="s">
        <v>62</v>
      </c>
      <c r="H38" s="38"/>
      <c r="I38" s="39"/>
      <c r="K38" s="40">
        <v>500130</v>
      </c>
      <c r="L38" s="38"/>
      <c r="M38" s="39"/>
      <c r="N38" s="41">
        <v>366817.26</v>
      </c>
      <c r="O38" s="39"/>
      <c r="P38" s="10">
        <f t="shared" si="0"/>
        <v>73.344382460560254</v>
      </c>
    </row>
    <row r="39" spans="1:16" ht="9" customHeight="1">
      <c r="A39" s="48"/>
      <c r="C39" s="50"/>
      <c r="D39" s="51"/>
      <c r="E39" s="52"/>
      <c r="G39" s="37" t="s">
        <v>63</v>
      </c>
      <c r="H39" s="38"/>
      <c r="I39" s="39"/>
      <c r="K39" s="40">
        <v>20000</v>
      </c>
      <c r="L39" s="38"/>
      <c r="M39" s="39"/>
      <c r="N39" s="41">
        <v>0</v>
      </c>
      <c r="O39" s="39"/>
      <c r="P39" s="10">
        <f t="shared" si="0"/>
        <v>0</v>
      </c>
    </row>
    <row r="40" spans="1:16" ht="9" customHeight="1">
      <c r="A40" s="48"/>
      <c r="C40" s="44"/>
      <c r="D40" s="45"/>
      <c r="E40" s="46"/>
      <c r="G40" s="37" t="s">
        <v>64</v>
      </c>
      <c r="H40" s="38"/>
      <c r="I40" s="39"/>
      <c r="K40" s="40">
        <v>18780</v>
      </c>
      <c r="L40" s="38"/>
      <c r="M40" s="39"/>
      <c r="N40" s="41">
        <v>1440</v>
      </c>
      <c r="O40" s="39"/>
      <c r="P40" s="10">
        <f t="shared" si="0"/>
        <v>7.6677316293929714</v>
      </c>
    </row>
    <row r="41" spans="1:16" ht="9" customHeight="1">
      <c r="A41" s="48"/>
      <c r="C41" s="37" t="s">
        <v>65</v>
      </c>
      <c r="D41" s="42"/>
      <c r="E41" s="43"/>
      <c r="G41" s="37" t="s">
        <v>66</v>
      </c>
      <c r="H41" s="38"/>
      <c r="I41" s="39"/>
      <c r="K41" s="40">
        <v>270000</v>
      </c>
      <c r="L41" s="38"/>
      <c r="M41" s="39"/>
      <c r="N41" s="41">
        <v>176724.86</v>
      </c>
      <c r="O41" s="39"/>
      <c r="P41" s="10">
        <f t="shared" si="0"/>
        <v>65.453651851851845</v>
      </c>
    </row>
    <row r="42" spans="1:16" ht="9" customHeight="1">
      <c r="A42" s="48"/>
      <c r="C42" s="50"/>
      <c r="D42" s="51"/>
      <c r="E42" s="52"/>
      <c r="G42" s="37" t="s">
        <v>67</v>
      </c>
      <c r="H42" s="38"/>
      <c r="I42" s="39"/>
      <c r="K42" s="40">
        <v>10000</v>
      </c>
      <c r="L42" s="38"/>
      <c r="M42" s="39"/>
      <c r="N42" s="41">
        <v>3125</v>
      </c>
      <c r="O42" s="39"/>
      <c r="P42" s="10">
        <f t="shared" si="0"/>
        <v>31.25</v>
      </c>
    </row>
    <row r="43" spans="1:16" ht="9" customHeight="1">
      <c r="A43" s="48"/>
      <c r="C43" s="50"/>
      <c r="D43" s="51"/>
      <c r="E43" s="52"/>
      <c r="G43" s="37" t="s">
        <v>68</v>
      </c>
      <c r="H43" s="38"/>
      <c r="I43" s="39"/>
      <c r="K43" s="40">
        <v>12000</v>
      </c>
      <c r="L43" s="38"/>
      <c r="M43" s="39"/>
      <c r="N43" s="41">
        <v>0</v>
      </c>
      <c r="O43" s="39"/>
      <c r="P43" s="10">
        <f t="shared" si="0"/>
        <v>0</v>
      </c>
    </row>
    <row r="44" spans="1:16" ht="9" customHeight="1">
      <c r="A44" s="48"/>
      <c r="C44" s="50"/>
      <c r="D44" s="51"/>
      <c r="E44" s="52"/>
      <c r="G44" s="37" t="s">
        <v>69</v>
      </c>
      <c r="H44" s="38"/>
      <c r="I44" s="39"/>
      <c r="K44" s="40">
        <v>5000</v>
      </c>
      <c r="L44" s="38"/>
      <c r="M44" s="39"/>
      <c r="N44" s="41">
        <v>478</v>
      </c>
      <c r="O44" s="39"/>
      <c r="P44" s="10">
        <f t="shared" si="0"/>
        <v>9.56</v>
      </c>
    </row>
    <row r="45" spans="1:16" ht="9" customHeight="1">
      <c r="A45" s="48"/>
      <c r="C45" s="44"/>
      <c r="D45" s="45"/>
      <c r="E45" s="46"/>
      <c r="G45" s="37" t="s">
        <v>70</v>
      </c>
      <c r="H45" s="38"/>
      <c r="I45" s="39"/>
      <c r="K45" s="40">
        <v>50000</v>
      </c>
      <c r="L45" s="38"/>
      <c r="M45" s="39"/>
      <c r="N45" s="41">
        <v>46224</v>
      </c>
      <c r="O45" s="39"/>
      <c r="P45" s="10">
        <f t="shared" si="0"/>
        <v>92.447999999999993</v>
      </c>
    </row>
    <row r="46" spans="1:16" s="11" customFormat="1" ht="17.25" customHeight="1">
      <c r="A46" s="49"/>
      <c r="C46" s="30" t="s">
        <v>108</v>
      </c>
      <c r="D46" s="31"/>
      <c r="E46" s="31"/>
      <c r="F46" s="12"/>
      <c r="G46" s="12"/>
      <c r="H46" s="12"/>
      <c r="I46" s="12"/>
      <c r="J46" s="12"/>
      <c r="K46" s="13">
        <f>SUM(K21:K45)</f>
        <v>5697360</v>
      </c>
      <c r="L46" s="13">
        <f t="shared" ref="L46:N46" si="2">SUM(L21:L45)</f>
        <v>0</v>
      </c>
      <c r="M46" s="13">
        <f t="shared" si="2"/>
        <v>0</v>
      </c>
      <c r="N46" s="13">
        <f t="shared" si="2"/>
        <v>2727374.65</v>
      </c>
      <c r="O46" s="17"/>
      <c r="P46" s="16">
        <f t="shared" si="0"/>
        <v>47.870849832202985</v>
      </c>
    </row>
    <row r="47" spans="1:16" ht="9" customHeight="1">
      <c r="A47" s="47" t="s">
        <v>72</v>
      </c>
      <c r="C47" s="37" t="s">
        <v>73</v>
      </c>
      <c r="D47" s="42"/>
      <c r="E47" s="43"/>
      <c r="G47" s="37" t="s">
        <v>74</v>
      </c>
      <c r="H47" s="38"/>
      <c r="I47" s="39"/>
      <c r="K47" s="40">
        <v>514080</v>
      </c>
      <c r="L47" s="38"/>
      <c r="M47" s="39"/>
      <c r="N47" s="41">
        <v>514080</v>
      </c>
      <c r="O47" s="39"/>
      <c r="P47" s="10">
        <f t="shared" si="0"/>
        <v>100</v>
      </c>
    </row>
    <row r="48" spans="1:16" ht="9" customHeight="1">
      <c r="A48" s="48"/>
      <c r="C48" s="50"/>
      <c r="D48" s="51"/>
      <c r="E48" s="52"/>
      <c r="G48" s="37" t="s">
        <v>75</v>
      </c>
      <c r="H48" s="38"/>
      <c r="I48" s="39"/>
      <c r="K48" s="40">
        <v>42120</v>
      </c>
      <c r="L48" s="38"/>
      <c r="M48" s="39"/>
      <c r="N48" s="41">
        <v>42120</v>
      </c>
      <c r="O48" s="39"/>
      <c r="P48" s="10">
        <f t="shared" si="0"/>
        <v>100</v>
      </c>
    </row>
    <row r="49" spans="1:16" ht="9" customHeight="1">
      <c r="A49" s="48"/>
      <c r="C49" s="50"/>
      <c r="D49" s="51"/>
      <c r="E49" s="52"/>
      <c r="G49" s="37" t="s">
        <v>76</v>
      </c>
      <c r="H49" s="38"/>
      <c r="I49" s="39"/>
      <c r="K49" s="40">
        <v>42120</v>
      </c>
      <c r="L49" s="38"/>
      <c r="M49" s="39"/>
      <c r="N49" s="41">
        <v>42120</v>
      </c>
      <c r="O49" s="39"/>
      <c r="P49" s="10">
        <f t="shared" si="0"/>
        <v>100</v>
      </c>
    </row>
    <row r="50" spans="1:16" ht="9" customHeight="1">
      <c r="A50" s="48"/>
      <c r="C50" s="50"/>
      <c r="D50" s="51"/>
      <c r="E50" s="52"/>
      <c r="G50" s="37" t="s">
        <v>77</v>
      </c>
      <c r="H50" s="38"/>
      <c r="I50" s="39"/>
      <c r="K50" s="40">
        <v>86400</v>
      </c>
      <c r="L50" s="38"/>
      <c r="M50" s="39"/>
      <c r="N50" s="41">
        <v>86400</v>
      </c>
      <c r="O50" s="39"/>
      <c r="P50" s="10">
        <f t="shared" si="0"/>
        <v>100</v>
      </c>
    </row>
    <row r="51" spans="1:16" ht="9" customHeight="1">
      <c r="A51" s="48"/>
      <c r="C51" s="44"/>
      <c r="D51" s="45"/>
      <c r="E51" s="46"/>
      <c r="G51" s="37" t="s">
        <v>78</v>
      </c>
      <c r="H51" s="38"/>
      <c r="I51" s="39"/>
      <c r="K51" s="40">
        <v>1713600</v>
      </c>
      <c r="L51" s="38"/>
      <c r="M51" s="39"/>
      <c r="N51" s="41">
        <v>1656000</v>
      </c>
      <c r="O51" s="39"/>
      <c r="P51" s="10">
        <f t="shared" si="0"/>
        <v>96.638655462184872</v>
      </c>
    </row>
    <row r="52" spans="1:16" ht="9" customHeight="1">
      <c r="A52" s="48"/>
      <c r="C52" s="37" t="s">
        <v>79</v>
      </c>
      <c r="D52" s="42"/>
      <c r="E52" s="43"/>
      <c r="G52" s="37" t="s">
        <v>80</v>
      </c>
      <c r="H52" s="38"/>
      <c r="I52" s="39"/>
      <c r="K52" s="40">
        <v>5469140</v>
      </c>
      <c r="L52" s="38"/>
      <c r="M52" s="39"/>
      <c r="N52" s="41">
        <v>4956852</v>
      </c>
      <c r="O52" s="39"/>
      <c r="P52" s="10">
        <f t="shared" si="0"/>
        <v>90.63311599264236</v>
      </c>
    </row>
    <row r="53" spans="1:16" ht="9" customHeight="1">
      <c r="A53" s="48"/>
      <c r="C53" s="50"/>
      <c r="D53" s="51"/>
      <c r="E53" s="52"/>
      <c r="G53" s="37" t="s">
        <v>81</v>
      </c>
      <c r="H53" s="38"/>
      <c r="I53" s="39"/>
      <c r="K53" s="40">
        <v>36780</v>
      </c>
      <c r="L53" s="38"/>
      <c r="M53" s="39"/>
      <c r="N53" s="41">
        <v>27480</v>
      </c>
      <c r="O53" s="39"/>
      <c r="P53" s="10">
        <f t="shared" si="0"/>
        <v>74.714518760195759</v>
      </c>
    </row>
    <row r="54" spans="1:16" ht="9" customHeight="1">
      <c r="A54" s="48"/>
      <c r="C54" s="50"/>
      <c r="D54" s="51"/>
      <c r="E54" s="52"/>
      <c r="G54" s="37" t="s">
        <v>82</v>
      </c>
      <c r="H54" s="38"/>
      <c r="I54" s="39"/>
      <c r="K54" s="40">
        <v>252000</v>
      </c>
      <c r="L54" s="38"/>
      <c r="M54" s="39"/>
      <c r="N54" s="41">
        <v>241500</v>
      </c>
      <c r="O54" s="39"/>
      <c r="P54" s="10">
        <f t="shared" si="0"/>
        <v>95.833333333333343</v>
      </c>
    </row>
    <row r="55" spans="1:16" ht="9" customHeight="1">
      <c r="A55" s="48"/>
      <c r="C55" s="50"/>
      <c r="D55" s="51"/>
      <c r="E55" s="52"/>
      <c r="G55" s="37" t="s">
        <v>83</v>
      </c>
      <c r="H55" s="38"/>
      <c r="I55" s="39"/>
      <c r="K55" s="40">
        <v>783000</v>
      </c>
      <c r="L55" s="38"/>
      <c r="M55" s="39"/>
      <c r="N55" s="41">
        <v>569400</v>
      </c>
      <c r="O55" s="39"/>
      <c r="P55" s="10">
        <f t="shared" si="0"/>
        <v>72.720306513409966</v>
      </c>
    </row>
    <row r="56" spans="1:16" ht="9" customHeight="1">
      <c r="A56" s="48"/>
      <c r="C56" s="50"/>
      <c r="D56" s="51"/>
      <c r="E56" s="52"/>
      <c r="G56" s="37" t="s">
        <v>84</v>
      </c>
      <c r="H56" s="38"/>
      <c r="I56" s="39"/>
      <c r="K56" s="40">
        <v>120000</v>
      </c>
      <c r="L56" s="38"/>
      <c r="M56" s="39"/>
      <c r="N56" s="41">
        <v>70020</v>
      </c>
      <c r="O56" s="39"/>
      <c r="P56" s="10">
        <f t="shared" si="0"/>
        <v>58.35</v>
      </c>
    </row>
    <row r="57" spans="1:16" ht="9" customHeight="1">
      <c r="A57" s="48"/>
      <c r="C57" s="44"/>
      <c r="D57" s="45"/>
      <c r="E57" s="46"/>
      <c r="G57" s="37" t="s">
        <v>85</v>
      </c>
      <c r="H57" s="38"/>
      <c r="I57" s="39"/>
      <c r="K57" s="40">
        <v>84000</v>
      </c>
      <c r="L57" s="38"/>
      <c r="M57" s="39"/>
      <c r="N57" s="41">
        <v>84000</v>
      </c>
      <c r="O57" s="39"/>
      <c r="P57" s="10">
        <f t="shared" si="0"/>
        <v>100</v>
      </c>
    </row>
    <row r="58" spans="1:16" s="11" customFormat="1" ht="10.5">
      <c r="A58" s="49"/>
      <c r="C58" s="32" t="s">
        <v>109</v>
      </c>
      <c r="D58" s="33"/>
      <c r="E58" s="33"/>
      <c r="F58" s="34"/>
      <c r="G58" s="34"/>
      <c r="H58" s="12"/>
      <c r="I58" s="12"/>
      <c r="J58" s="12"/>
      <c r="K58" s="13">
        <f>SUM(K47:K57)</f>
        <v>9143240</v>
      </c>
      <c r="L58" s="13">
        <f t="shared" ref="L58:N58" si="3">SUM(L47:L57)</f>
        <v>0</v>
      </c>
      <c r="M58" s="13">
        <f t="shared" si="3"/>
        <v>0</v>
      </c>
      <c r="N58" s="13">
        <f t="shared" si="3"/>
        <v>8289972</v>
      </c>
      <c r="O58" s="17"/>
      <c r="P58" s="16">
        <f t="shared" si="0"/>
        <v>90.66777203704595</v>
      </c>
    </row>
    <row r="59" spans="1:16">
      <c r="A59" s="47" t="s">
        <v>87</v>
      </c>
      <c r="C59" s="37" t="s">
        <v>88</v>
      </c>
      <c r="D59" s="38"/>
      <c r="E59" s="39"/>
      <c r="G59" s="37" t="s">
        <v>88</v>
      </c>
      <c r="H59" s="38"/>
      <c r="I59" s="39"/>
      <c r="K59" s="40">
        <v>25000</v>
      </c>
      <c r="L59" s="38"/>
      <c r="M59" s="39"/>
      <c r="N59" s="41">
        <v>25000</v>
      </c>
      <c r="O59" s="39"/>
      <c r="P59" s="10">
        <f t="shared" si="0"/>
        <v>100</v>
      </c>
    </row>
    <row r="60" spans="1:16" s="11" customFormat="1" ht="10.5">
      <c r="A60" s="49"/>
      <c r="C60" s="32" t="s">
        <v>110</v>
      </c>
      <c r="D60" s="31"/>
      <c r="E60" s="31"/>
      <c r="F60" s="12"/>
      <c r="G60" s="12"/>
      <c r="H60" s="12"/>
      <c r="I60" s="12"/>
      <c r="J60" s="12"/>
      <c r="K60" s="13">
        <f>+K59</f>
        <v>25000</v>
      </c>
      <c r="L60" s="13">
        <f t="shared" ref="L60:N60" si="4">+L59</f>
        <v>0</v>
      </c>
      <c r="M60" s="13">
        <f t="shared" si="4"/>
        <v>0</v>
      </c>
      <c r="N60" s="13">
        <f t="shared" si="4"/>
        <v>25000</v>
      </c>
      <c r="O60" s="17"/>
      <c r="P60" s="16">
        <f t="shared" si="0"/>
        <v>100</v>
      </c>
    </row>
    <row r="61" spans="1:16" ht="9" customHeight="1">
      <c r="A61" s="47" t="s">
        <v>90</v>
      </c>
      <c r="C61" s="37" t="s">
        <v>91</v>
      </c>
      <c r="D61" s="42"/>
      <c r="E61" s="43"/>
      <c r="G61" s="37" t="s">
        <v>92</v>
      </c>
      <c r="H61" s="38"/>
      <c r="I61" s="39"/>
      <c r="K61" s="40">
        <v>286400</v>
      </c>
      <c r="L61" s="38"/>
      <c r="M61" s="39"/>
      <c r="N61" s="41">
        <v>242900</v>
      </c>
      <c r="O61" s="39"/>
      <c r="P61" s="10">
        <f t="shared" si="0"/>
        <v>84.811452513966472</v>
      </c>
    </row>
    <row r="62" spans="1:16" ht="9" customHeight="1">
      <c r="A62" s="48"/>
      <c r="C62" s="50"/>
      <c r="D62" s="51"/>
      <c r="E62" s="52"/>
      <c r="G62" s="37" t="s">
        <v>93</v>
      </c>
      <c r="H62" s="38"/>
      <c r="I62" s="39"/>
      <c r="K62" s="40">
        <v>228000</v>
      </c>
      <c r="L62" s="38"/>
      <c r="M62" s="39"/>
      <c r="N62" s="41">
        <v>33400</v>
      </c>
      <c r="O62" s="39"/>
      <c r="P62" s="10">
        <f t="shared" si="0"/>
        <v>14.649122807017545</v>
      </c>
    </row>
    <row r="63" spans="1:16" ht="9" customHeight="1">
      <c r="A63" s="48"/>
      <c r="C63" s="50"/>
      <c r="D63" s="51"/>
      <c r="E63" s="52"/>
      <c r="G63" s="37" t="s">
        <v>94</v>
      </c>
      <c r="H63" s="38"/>
      <c r="I63" s="39"/>
      <c r="K63" s="40">
        <v>49700</v>
      </c>
      <c r="L63" s="38"/>
      <c r="M63" s="39"/>
      <c r="N63" s="41">
        <v>49800</v>
      </c>
      <c r="O63" s="39"/>
      <c r="P63" s="10">
        <f t="shared" si="0"/>
        <v>100.20120724346076</v>
      </c>
    </row>
    <row r="64" spans="1:16" ht="9" customHeight="1">
      <c r="A64" s="48"/>
      <c r="C64" s="50"/>
      <c r="D64" s="51"/>
      <c r="E64" s="52"/>
      <c r="G64" s="37" t="s">
        <v>95</v>
      </c>
      <c r="H64" s="38"/>
      <c r="I64" s="39"/>
      <c r="K64" s="40">
        <v>85000</v>
      </c>
      <c r="L64" s="38"/>
      <c r="M64" s="39"/>
      <c r="N64" s="41">
        <v>34144.33</v>
      </c>
      <c r="O64" s="39"/>
      <c r="P64" s="10">
        <f t="shared" si="0"/>
        <v>40.169800000000002</v>
      </c>
    </row>
    <row r="65" spans="1:16" ht="9" customHeight="1">
      <c r="A65" s="48"/>
      <c r="C65" s="50"/>
      <c r="D65" s="51"/>
      <c r="E65" s="52"/>
      <c r="G65" s="37" t="s">
        <v>96</v>
      </c>
      <c r="H65" s="38"/>
      <c r="I65" s="39"/>
      <c r="K65" s="40">
        <v>49400</v>
      </c>
      <c r="L65" s="38"/>
      <c r="M65" s="39"/>
      <c r="N65" s="41">
        <v>48832</v>
      </c>
      <c r="O65" s="39"/>
      <c r="P65" s="10">
        <f t="shared" si="0"/>
        <v>98.850202429149803</v>
      </c>
    </row>
    <row r="66" spans="1:16" ht="9" customHeight="1">
      <c r="A66" s="48"/>
      <c r="C66" s="44"/>
      <c r="D66" s="45"/>
      <c r="E66" s="46"/>
      <c r="G66" s="37" t="s">
        <v>97</v>
      </c>
      <c r="H66" s="38"/>
      <c r="I66" s="39"/>
      <c r="K66" s="40">
        <v>34000</v>
      </c>
      <c r="L66" s="38"/>
      <c r="M66" s="39"/>
      <c r="N66" s="41">
        <v>33500</v>
      </c>
      <c r="O66" s="39"/>
      <c r="P66" s="10">
        <f t="shared" si="0"/>
        <v>98.529411764705884</v>
      </c>
    </row>
    <row r="67" spans="1:16" ht="14.25" customHeight="1">
      <c r="A67" s="48"/>
      <c r="C67" s="37" t="s">
        <v>98</v>
      </c>
      <c r="D67" s="42"/>
      <c r="E67" s="43"/>
      <c r="G67" s="37" t="s">
        <v>99</v>
      </c>
      <c r="H67" s="38"/>
      <c r="I67" s="39"/>
      <c r="K67" s="40">
        <v>399000</v>
      </c>
      <c r="L67" s="38"/>
      <c r="M67" s="39"/>
      <c r="N67" s="41">
        <v>222000</v>
      </c>
      <c r="O67" s="39"/>
      <c r="P67" s="10">
        <f t="shared" si="0"/>
        <v>55.639097744360896</v>
      </c>
    </row>
    <row r="68" spans="1:16" ht="14.25" customHeight="1">
      <c r="A68" s="48"/>
      <c r="C68" s="44"/>
      <c r="D68" s="45"/>
      <c r="E68" s="46"/>
      <c r="G68" s="37" t="s">
        <v>100</v>
      </c>
      <c r="H68" s="38"/>
      <c r="I68" s="39"/>
      <c r="K68" s="40">
        <v>1956000</v>
      </c>
      <c r="L68" s="38"/>
      <c r="M68" s="39"/>
      <c r="N68" s="41">
        <v>882000</v>
      </c>
      <c r="O68" s="39"/>
      <c r="P68" s="10">
        <f t="shared" si="0"/>
        <v>45.092024539877301</v>
      </c>
    </row>
    <row r="69" spans="1:16" s="11" customFormat="1" ht="14.25" customHeight="1">
      <c r="A69" s="49"/>
      <c r="C69" s="32" t="s">
        <v>111</v>
      </c>
      <c r="D69" s="33"/>
      <c r="E69" s="33"/>
      <c r="F69" s="12"/>
      <c r="G69" s="12"/>
      <c r="H69" s="12"/>
      <c r="I69" s="12"/>
      <c r="J69" s="12"/>
      <c r="K69" s="13">
        <f>SUM(K61:K68)</f>
        <v>3087500</v>
      </c>
      <c r="L69" s="13">
        <f t="shared" ref="L69:N69" si="5">SUM(L61:L68)</f>
        <v>0</v>
      </c>
      <c r="M69" s="13">
        <f t="shared" si="5"/>
        <v>0</v>
      </c>
      <c r="N69" s="13">
        <f t="shared" si="5"/>
        <v>1546576.33</v>
      </c>
      <c r="O69" s="17"/>
      <c r="P69" s="16">
        <f t="shared" si="0"/>
        <v>50.091541052631584</v>
      </c>
    </row>
    <row r="70" spans="1:16" s="11" customFormat="1" ht="15.75" customHeight="1">
      <c r="B70" s="12"/>
      <c r="C70" s="35" t="s">
        <v>112</v>
      </c>
      <c r="D70" s="36"/>
      <c r="E70" s="36"/>
      <c r="F70" s="12"/>
      <c r="G70" s="12"/>
      <c r="H70" s="12"/>
      <c r="I70" s="12"/>
      <c r="J70" s="12"/>
      <c r="K70" s="18">
        <f>+K15+K20+K46+K58+K60+K69</f>
        <v>27630000</v>
      </c>
      <c r="L70" s="18">
        <f t="shared" ref="L70:M70" si="6">+L15+L20+L46+L58+L60+L69</f>
        <v>0</v>
      </c>
      <c r="M70" s="18">
        <f t="shared" si="6"/>
        <v>8444900</v>
      </c>
      <c r="N70" s="18">
        <f>+N15+N20+N46+N58+N60+N69</f>
        <v>20752341.979999997</v>
      </c>
      <c r="O70" s="17"/>
      <c r="P70" s="16">
        <f t="shared" si="0"/>
        <v>75.108005718421992</v>
      </c>
    </row>
  </sheetData>
  <mergeCells count="195">
    <mergeCell ref="A1:O1"/>
    <mergeCell ref="A2:O2"/>
    <mergeCell ref="A3:O3"/>
    <mergeCell ref="A4:O4"/>
    <mergeCell ref="C5:E5"/>
    <mergeCell ref="F5:H5"/>
    <mergeCell ref="J5:K5"/>
    <mergeCell ref="M5:N5"/>
    <mergeCell ref="G13:I13"/>
    <mergeCell ref="K13:M13"/>
    <mergeCell ref="N13:O13"/>
    <mergeCell ref="G14:I14"/>
    <mergeCell ref="K14:M14"/>
    <mergeCell ref="N14:O14"/>
    <mergeCell ref="N10:O10"/>
    <mergeCell ref="G11:I11"/>
    <mergeCell ref="K11:M11"/>
    <mergeCell ref="N11:O11"/>
    <mergeCell ref="G12:I12"/>
    <mergeCell ref="K12:M12"/>
    <mergeCell ref="N12:O12"/>
    <mergeCell ref="G10:I10"/>
    <mergeCell ref="K10:M10"/>
    <mergeCell ref="K18:M18"/>
    <mergeCell ref="N18:O18"/>
    <mergeCell ref="G19:I19"/>
    <mergeCell ref="K19:M19"/>
    <mergeCell ref="N19:O19"/>
    <mergeCell ref="C15:E15"/>
    <mergeCell ref="A16:A20"/>
    <mergeCell ref="C16:E19"/>
    <mergeCell ref="G16:I16"/>
    <mergeCell ref="K16:M16"/>
    <mergeCell ref="N16:O16"/>
    <mergeCell ref="G17:I17"/>
    <mergeCell ref="K17:M17"/>
    <mergeCell ref="N17:O17"/>
    <mergeCell ref="G18:I18"/>
    <mergeCell ref="A8:A15"/>
    <mergeCell ref="C8:E14"/>
    <mergeCell ref="G8:I8"/>
    <mergeCell ref="K8:M8"/>
    <mergeCell ref="N8:O8"/>
    <mergeCell ref="G9:I9"/>
    <mergeCell ref="K9:M9"/>
    <mergeCell ref="N9:O9"/>
    <mergeCell ref="C25:E28"/>
    <mergeCell ref="G25:I25"/>
    <mergeCell ref="K25:M25"/>
    <mergeCell ref="N25:O25"/>
    <mergeCell ref="G26:I26"/>
    <mergeCell ref="K26:M26"/>
    <mergeCell ref="A21:A46"/>
    <mergeCell ref="C21:E24"/>
    <mergeCell ref="G21:I21"/>
    <mergeCell ref="K21:M21"/>
    <mergeCell ref="N21:O21"/>
    <mergeCell ref="G22:I22"/>
    <mergeCell ref="K22:M22"/>
    <mergeCell ref="N22:O22"/>
    <mergeCell ref="G23:I23"/>
    <mergeCell ref="K23:M23"/>
    <mergeCell ref="N26:O26"/>
    <mergeCell ref="G27:I27"/>
    <mergeCell ref="K27:M27"/>
    <mergeCell ref="N27:O27"/>
    <mergeCell ref="G28:I28"/>
    <mergeCell ref="K28:M28"/>
    <mergeCell ref="N28:O28"/>
    <mergeCell ref="N23:O23"/>
    <mergeCell ref="G24:I24"/>
    <mergeCell ref="K24:M24"/>
    <mergeCell ref="N24:O24"/>
    <mergeCell ref="G32:I32"/>
    <mergeCell ref="K32:M32"/>
    <mergeCell ref="N32:O32"/>
    <mergeCell ref="G33:I33"/>
    <mergeCell ref="K33:M33"/>
    <mergeCell ref="N33:O33"/>
    <mergeCell ref="C29:E40"/>
    <mergeCell ref="G29:I29"/>
    <mergeCell ref="K29:M29"/>
    <mergeCell ref="N29:O29"/>
    <mergeCell ref="G30:I30"/>
    <mergeCell ref="K30:M30"/>
    <mergeCell ref="N30:O30"/>
    <mergeCell ref="G31:I31"/>
    <mergeCell ref="K31:M31"/>
    <mergeCell ref="N31:O31"/>
    <mergeCell ref="G36:I36"/>
    <mergeCell ref="K36:M36"/>
    <mergeCell ref="N36:O36"/>
    <mergeCell ref="G37:I37"/>
    <mergeCell ref="K37:M37"/>
    <mergeCell ref="N37:O37"/>
    <mergeCell ref="G34:I34"/>
    <mergeCell ref="K34:M34"/>
    <mergeCell ref="N34:O34"/>
    <mergeCell ref="G35:I35"/>
    <mergeCell ref="K35:M35"/>
    <mergeCell ref="N35:O35"/>
    <mergeCell ref="C41:E45"/>
    <mergeCell ref="G41:I41"/>
    <mergeCell ref="K41:M41"/>
    <mergeCell ref="N41:O41"/>
    <mergeCell ref="G42:I42"/>
    <mergeCell ref="K42:M42"/>
    <mergeCell ref="N42:O42"/>
    <mergeCell ref="G38:I38"/>
    <mergeCell ref="K38:M38"/>
    <mergeCell ref="N38:O38"/>
    <mergeCell ref="G39:I39"/>
    <mergeCell ref="K39:M39"/>
    <mergeCell ref="N39:O39"/>
    <mergeCell ref="G43:I43"/>
    <mergeCell ref="K43:M43"/>
    <mergeCell ref="N43:O43"/>
    <mergeCell ref="G44:I44"/>
    <mergeCell ref="K44:M44"/>
    <mergeCell ref="N44:O44"/>
    <mergeCell ref="G40:I40"/>
    <mergeCell ref="K40:M40"/>
    <mergeCell ref="N40:O40"/>
    <mergeCell ref="K48:M48"/>
    <mergeCell ref="N48:O48"/>
    <mergeCell ref="G49:I49"/>
    <mergeCell ref="K49:M49"/>
    <mergeCell ref="N49:O49"/>
    <mergeCell ref="G50:I50"/>
    <mergeCell ref="K50:M50"/>
    <mergeCell ref="N50:O50"/>
    <mergeCell ref="G45:I45"/>
    <mergeCell ref="K45:M45"/>
    <mergeCell ref="N45:O45"/>
    <mergeCell ref="G47:I47"/>
    <mergeCell ref="K47:M47"/>
    <mergeCell ref="N47:O47"/>
    <mergeCell ref="G48:I48"/>
    <mergeCell ref="G54:I54"/>
    <mergeCell ref="K54:M54"/>
    <mergeCell ref="N54:O54"/>
    <mergeCell ref="G55:I55"/>
    <mergeCell ref="K55:M55"/>
    <mergeCell ref="N55:O55"/>
    <mergeCell ref="G51:I51"/>
    <mergeCell ref="K51:M51"/>
    <mergeCell ref="N51:O51"/>
    <mergeCell ref="G52:I52"/>
    <mergeCell ref="K52:M52"/>
    <mergeCell ref="N52:O52"/>
    <mergeCell ref="G53:I53"/>
    <mergeCell ref="K53:M53"/>
    <mergeCell ref="N53:O53"/>
    <mergeCell ref="A59:A60"/>
    <mergeCell ref="C59:E59"/>
    <mergeCell ref="G59:I59"/>
    <mergeCell ref="K59:M59"/>
    <mergeCell ref="N59:O59"/>
    <mergeCell ref="G56:I56"/>
    <mergeCell ref="K56:M56"/>
    <mergeCell ref="N56:O56"/>
    <mergeCell ref="G57:I57"/>
    <mergeCell ref="K57:M57"/>
    <mergeCell ref="N57:O57"/>
    <mergeCell ref="C52:E57"/>
    <mergeCell ref="A47:A58"/>
    <mergeCell ref="C47:E51"/>
    <mergeCell ref="N63:O63"/>
    <mergeCell ref="G64:I64"/>
    <mergeCell ref="K64:M64"/>
    <mergeCell ref="N64:O64"/>
    <mergeCell ref="G65:I65"/>
    <mergeCell ref="K65:M65"/>
    <mergeCell ref="N65:O65"/>
    <mergeCell ref="A61:A69"/>
    <mergeCell ref="C61:E66"/>
    <mergeCell ref="G61:I61"/>
    <mergeCell ref="K61:M61"/>
    <mergeCell ref="N61:O61"/>
    <mergeCell ref="G62:I62"/>
    <mergeCell ref="K62:M62"/>
    <mergeCell ref="N62:O62"/>
    <mergeCell ref="G63:I63"/>
    <mergeCell ref="K63:M63"/>
    <mergeCell ref="C70:E70"/>
    <mergeCell ref="G66:I66"/>
    <mergeCell ref="K66:M66"/>
    <mergeCell ref="N66:O66"/>
    <mergeCell ref="C67:E68"/>
    <mergeCell ref="G67:I67"/>
    <mergeCell ref="K67:M67"/>
    <mergeCell ref="N67:O67"/>
    <mergeCell ref="G68:I68"/>
    <mergeCell ref="K68:M68"/>
    <mergeCell ref="N68:O68"/>
  </mergeCells>
  <pageMargins left="0.19685039370078741" right="7.874015748031496E-2" top="0.74803149606299213" bottom="0.3937007874015748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73"/>
  <sheetViews>
    <sheetView showGridLines="0" workbookViewId="0">
      <pane ySplit="1" topLeftCell="A2" activePane="bottomLeft" state="frozen"/>
      <selection pane="bottomLeft" activeCell="P67" sqref="P67"/>
    </sheetView>
  </sheetViews>
  <sheetFormatPr defaultRowHeight="14.25"/>
  <cols>
    <col min="1" max="1" width="10" customWidth="1"/>
    <col min="2" max="2" width="0" hidden="1" customWidth="1"/>
    <col min="3" max="3" width="5.5" customWidth="1"/>
    <col min="4" max="4" width="2.75" customWidth="1"/>
    <col min="5" max="5" width="2" customWidth="1"/>
    <col min="6" max="6" width="0" hidden="1" customWidth="1"/>
    <col min="7" max="7" width="9.25" customWidth="1"/>
    <col min="8" max="8" width="12.25" customWidth="1"/>
    <col min="9" max="9" width="26" customWidth="1"/>
    <col min="10" max="10" width="0" hidden="1" customWidth="1"/>
    <col min="11" max="11" width="17.5" customWidth="1"/>
    <col min="12" max="12" width="0.125" customWidth="1"/>
    <col min="13" max="13" width="0" hidden="1" customWidth="1"/>
    <col min="14" max="14" width="17.5" customWidth="1"/>
    <col min="15" max="15" width="0" hidden="1" customWidth="1"/>
    <col min="16" max="16" width="11.375" customWidth="1"/>
    <col min="17" max="17" width="8.875" customWidth="1"/>
    <col min="18" max="18" width="2.875" customWidth="1"/>
    <col min="19" max="19" width="2.375" customWidth="1"/>
    <col min="20" max="20" width="0" hidden="1" customWidth="1"/>
    <col min="21" max="21" width="0.375" customWidth="1"/>
    <col min="22" max="22" width="5.5" customWidth="1"/>
    <col min="23" max="23" width="9.25" customWidth="1"/>
    <col min="24" max="24" width="8.125" customWidth="1"/>
    <col min="25" max="25" width="12.125" customWidth="1"/>
    <col min="26" max="26" width="11.875" customWidth="1"/>
    <col min="27" max="27" width="9.75" customWidth="1"/>
    <col min="28" max="28" width="12.625" customWidth="1"/>
    <col min="29" max="29" width="11.375" customWidth="1"/>
    <col min="30" max="30" width="9.375" customWidth="1"/>
    <col min="31" max="31" width="10.375" customWidth="1"/>
    <col min="32" max="32" width="9.5" customWidth="1"/>
    <col min="33" max="33" width="11.25" customWidth="1"/>
    <col min="34" max="34" width="9.125" customWidth="1"/>
    <col min="35" max="35" width="9.875" customWidth="1"/>
    <col min="36" max="36" width="10.25" customWidth="1"/>
    <col min="37" max="37" width="9.75" customWidth="1"/>
    <col min="38" max="38" width="0" hidden="1" customWidth="1"/>
  </cols>
  <sheetData>
    <row r="1" spans="1:37" ht="12.95" customHeight="1">
      <c r="A1" s="93"/>
      <c r="B1" s="81"/>
      <c r="C1" s="81"/>
      <c r="D1" s="81"/>
      <c r="E1" s="81"/>
      <c r="F1" s="81"/>
      <c r="G1" s="81"/>
      <c r="R1" s="94"/>
      <c r="S1" s="81"/>
      <c r="T1" s="81"/>
      <c r="U1" s="81"/>
    </row>
    <row r="2" spans="1:37" ht="18" customHeight="1">
      <c r="A2" s="87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37" ht="18" customHeight="1">
      <c r="A3" s="95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37" ht="18" customHeight="1">
      <c r="A4" s="87" t="s">
        <v>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</row>
    <row r="5" spans="1:37" ht="18" customHeight="1">
      <c r="A5" s="87" t="s">
        <v>103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37" ht="0" hidden="1" customHeight="1"/>
    <row r="7" spans="1:37" ht="6" customHeight="1"/>
    <row r="8" spans="1:37" ht="69.75" customHeight="1">
      <c r="A8" s="1" t="s">
        <v>3</v>
      </c>
      <c r="B8" s="2"/>
      <c r="C8" s="2"/>
      <c r="D8" s="3" t="s">
        <v>4</v>
      </c>
      <c r="E8" s="2"/>
      <c r="F8" s="88" t="s">
        <v>5</v>
      </c>
      <c r="G8" s="89"/>
      <c r="H8" s="89"/>
      <c r="I8" s="2"/>
      <c r="J8" s="88" t="s">
        <v>6</v>
      </c>
      <c r="K8" s="89"/>
      <c r="L8" s="2"/>
      <c r="M8" s="88" t="s">
        <v>7</v>
      </c>
      <c r="N8" s="89"/>
      <c r="O8" s="4"/>
      <c r="P8" s="1" t="s">
        <v>8</v>
      </c>
      <c r="Q8" s="90" t="s">
        <v>9</v>
      </c>
      <c r="R8" s="91"/>
      <c r="S8" s="90" t="s">
        <v>10</v>
      </c>
      <c r="T8" s="92"/>
      <c r="U8" s="92"/>
      <c r="V8" s="91"/>
      <c r="W8" s="1" t="s">
        <v>11</v>
      </c>
      <c r="X8" s="1" t="s">
        <v>12</v>
      </c>
      <c r="Y8" s="1" t="s">
        <v>13</v>
      </c>
      <c r="Z8" s="1" t="s">
        <v>14</v>
      </c>
      <c r="AA8" s="1" t="s">
        <v>15</v>
      </c>
      <c r="AB8" s="1" t="s">
        <v>16</v>
      </c>
      <c r="AC8" s="1" t="s">
        <v>17</v>
      </c>
      <c r="AD8" s="1" t="s">
        <v>18</v>
      </c>
      <c r="AE8" s="1" t="s">
        <v>19</v>
      </c>
      <c r="AF8" s="1" t="s">
        <v>20</v>
      </c>
      <c r="AG8" s="1" t="s">
        <v>21</v>
      </c>
      <c r="AH8" s="1" t="s">
        <v>22</v>
      </c>
      <c r="AI8" s="1" t="s">
        <v>23</v>
      </c>
      <c r="AJ8" s="1" t="s">
        <v>24</v>
      </c>
      <c r="AK8" s="1" t="s">
        <v>25</v>
      </c>
    </row>
    <row r="9" spans="1:37" ht="0" hidden="1" customHeight="1"/>
    <row r="10" spans="1:37">
      <c r="A10" s="75" t="s">
        <v>8</v>
      </c>
      <c r="C10" s="73" t="s">
        <v>8</v>
      </c>
      <c r="D10" s="78"/>
      <c r="E10" s="79"/>
      <c r="G10" s="73" t="s">
        <v>26</v>
      </c>
      <c r="H10" s="69"/>
      <c r="I10" s="68"/>
      <c r="K10" s="74">
        <v>48300</v>
      </c>
      <c r="L10" s="69"/>
      <c r="M10" s="68"/>
      <c r="N10" s="72">
        <v>31968</v>
      </c>
      <c r="O10" s="68"/>
      <c r="P10" s="5">
        <v>31968</v>
      </c>
      <c r="Q10" s="71"/>
      <c r="R10" s="68"/>
      <c r="S10" s="71"/>
      <c r="T10" s="69"/>
      <c r="U10" s="69"/>
      <c r="V10" s="68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>
      <c r="A11" s="76"/>
      <c r="C11" s="80"/>
      <c r="D11" s="81"/>
      <c r="E11" s="82"/>
      <c r="G11" s="73" t="s">
        <v>27</v>
      </c>
      <c r="H11" s="69"/>
      <c r="I11" s="68"/>
      <c r="K11" s="74">
        <v>6471600</v>
      </c>
      <c r="L11" s="69"/>
      <c r="M11" s="68"/>
      <c r="N11" s="72">
        <v>5925100</v>
      </c>
      <c r="O11" s="68"/>
      <c r="P11" s="5">
        <v>5925100</v>
      </c>
      <c r="Q11" s="71"/>
      <c r="R11" s="68"/>
      <c r="S11" s="71"/>
      <c r="T11" s="69"/>
      <c r="U11" s="69"/>
      <c r="V11" s="68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>
      <c r="A12" s="76"/>
      <c r="C12" s="80"/>
      <c r="D12" s="81"/>
      <c r="E12" s="82"/>
      <c r="G12" s="73" t="s">
        <v>28</v>
      </c>
      <c r="H12" s="69"/>
      <c r="I12" s="68"/>
      <c r="K12" s="74">
        <v>1440000</v>
      </c>
      <c r="L12" s="69"/>
      <c r="M12" s="68"/>
      <c r="N12" s="72">
        <v>1030400</v>
      </c>
      <c r="O12" s="68"/>
      <c r="P12" s="5">
        <v>1030400</v>
      </c>
      <c r="Q12" s="71"/>
      <c r="R12" s="68"/>
      <c r="S12" s="71"/>
      <c r="T12" s="69"/>
      <c r="U12" s="69"/>
      <c r="V12" s="68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>
      <c r="A13" s="76"/>
      <c r="C13" s="80"/>
      <c r="D13" s="81"/>
      <c r="E13" s="82"/>
      <c r="G13" s="73" t="s">
        <v>29</v>
      </c>
      <c r="H13" s="69"/>
      <c r="I13" s="68"/>
      <c r="K13" s="74">
        <v>60000</v>
      </c>
      <c r="L13" s="69"/>
      <c r="M13" s="68"/>
      <c r="N13" s="72">
        <v>24500</v>
      </c>
      <c r="O13" s="68"/>
      <c r="P13" s="5">
        <v>24500</v>
      </c>
      <c r="Q13" s="71"/>
      <c r="R13" s="68"/>
      <c r="S13" s="71"/>
      <c r="T13" s="69"/>
      <c r="U13" s="69"/>
      <c r="V13" s="68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>
      <c r="A14" s="76"/>
      <c r="C14" s="80"/>
      <c r="D14" s="81"/>
      <c r="E14" s="82"/>
      <c r="G14" s="73" t="s">
        <v>30</v>
      </c>
      <c r="H14" s="69"/>
      <c r="I14" s="68"/>
      <c r="K14" s="74">
        <v>207055</v>
      </c>
      <c r="L14" s="69"/>
      <c r="M14" s="68"/>
      <c r="N14" s="72">
        <v>0</v>
      </c>
      <c r="O14" s="68"/>
      <c r="P14" s="5">
        <v>0</v>
      </c>
      <c r="Q14" s="71"/>
      <c r="R14" s="68"/>
      <c r="S14" s="71"/>
      <c r="T14" s="69"/>
      <c r="U14" s="69"/>
      <c r="V14" s="68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>
      <c r="A15" s="76"/>
      <c r="C15" s="80"/>
      <c r="D15" s="81"/>
      <c r="E15" s="82"/>
      <c r="G15" s="73" t="s">
        <v>31</v>
      </c>
      <c r="H15" s="69"/>
      <c r="I15" s="68"/>
      <c r="K15" s="74">
        <v>75000</v>
      </c>
      <c r="L15" s="69"/>
      <c r="M15" s="68"/>
      <c r="N15" s="72">
        <v>70506</v>
      </c>
      <c r="O15" s="68"/>
      <c r="P15" s="5">
        <v>70506</v>
      </c>
      <c r="Q15" s="71"/>
      <c r="R15" s="68"/>
      <c r="S15" s="71"/>
      <c r="T15" s="69"/>
      <c r="U15" s="69"/>
      <c r="V15" s="68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>
      <c r="A16" s="76"/>
      <c r="C16" s="83"/>
      <c r="D16" s="84"/>
      <c r="E16" s="85"/>
      <c r="G16" s="73" t="s">
        <v>32</v>
      </c>
      <c r="H16" s="69"/>
      <c r="I16" s="68"/>
      <c r="K16" s="74">
        <v>142945</v>
      </c>
      <c r="L16" s="69"/>
      <c r="M16" s="68"/>
      <c r="N16" s="72">
        <v>142945</v>
      </c>
      <c r="O16" s="68"/>
      <c r="P16" s="5">
        <v>142945</v>
      </c>
      <c r="Q16" s="71"/>
      <c r="R16" s="68"/>
      <c r="S16" s="71"/>
      <c r="T16" s="69"/>
      <c r="U16" s="69"/>
      <c r="V16" s="68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>
      <c r="A17" s="77"/>
      <c r="C17" s="86" t="s">
        <v>33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8"/>
      <c r="P17" s="8">
        <v>7225419</v>
      </c>
      <c r="Q17" s="86"/>
      <c r="R17" s="68"/>
      <c r="S17" s="86"/>
      <c r="T17" s="69"/>
      <c r="U17" s="69"/>
      <c r="V17" s="68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>
      <c r="A18" s="75" t="s">
        <v>34</v>
      </c>
      <c r="C18" s="73" t="s">
        <v>35</v>
      </c>
      <c r="D18" s="78"/>
      <c r="E18" s="79"/>
      <c r="G18" s="73" t="s">
        <v>36</v>
      </c>
      <c r="H18" s="69"/>
      <c r="I18" s="68"/>
      <c r="K18" s="74">
        <v>67000</v>
      </c>
      <c r="L18" s="69"/>
      <c r="M18" s="68"/>
      <c r="N18" s="72">
        <v>0</v>
      </c>
      <c r="O18" s="68"/>
      <c r="P18" s="6"/>
      <c r="Q18" s="71"/>
      <c r="R18" s="68"/>
      <c r="S18" s="71"/>
      <c r="T18" s="69"/>
      <c r="U18" s="69"/>
      <c r="V18" s="68"/>
      <c r="W18" s="6"/>
      <c r="X18" s="6"/>
      <c r="Y18" s="5">
        <v>0</v>
      </c>
      <c r="Z18" s="5">
        <v>0</v>
      </c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>
      <c r="A19" s="76"/>
      <c r="C19" s="80"/>
      <c r="D19" s="81"/>
      <c r="E19" s="82"/>
      <c r="G19" s="73" t="s">
        <v>37</v>
      </c>
      <c r="H19" s="69"/>
      <c r="I19" s="68"/>
      <c r="K19" s="74">
        <v>1090000</v>
      </c>
      <c r="L19" s="69"/>
      <c r="M19" s="68"/>
      <c r="N19" s="72">
        <v>938000</v>
      </c>
      <c r="O19" s="68"/>
      <c r="P19" s="6"/>
      <c r="Q19" s="71"/>
      <c r="R19" s="68"/>
      <c r="S19" s="71"/>
      <c r="T19" s="69"/>
      <c r="U19" s="69"/>
      <c r="V19" s="68"/>
      <c r="W19" s="5">
        <v>0</v>
      </c>
      <c r="X19" s="6"/>
      <c r="Y19" s="6"/>
      <c r="Z19" s="6"/>
      <c r="AA19" s="6"/>
      <c r="AB19" s="6"/>
      <c r="AC19" s="6"/>
      <c r="AD19" s="6"/>
      <c r="AE19" s="5">
        <v>0</v>
      </c>
      <c r="AF19" s="6"/>
      <c r="AG19" s="5">
        <v>928000</v>
      </c>
      <c r="AH19" s="5">
        <v>10000</v>
      </c>
      <c r="AI19" s="6"/>
      <c r="AJ19" s="6"/>
      <c r="AK19" s="6"/>
    </row>
    <row r="20" spans="1:37">
      <c r="A20" s="76"/>
      <c r="C20" s="80"/>
      <c r="D20" s="81"/>
      <c r="E20" s="82"/>
      <c r="G20" s="73" t="s">
        <v>38</v>
      </c>
      <c r="H20" s="69"/>
      <c r="I20" s="68"/>
      <c r="K20" s="74">
        <v>0</v>
      </c>
      <c r="L20" s="69"/>
      <c r="M20" s="68"/>
      <c r="N20" s="72">
        <v>0</v>
      </c>
      <c r="O20" s="68"/>
      <c r="P20" s="6"/>
      <c r="Q20" s="71"/>
      <c r="R20" s="68"/>
      <c r="S20" s="71"/>
      <c r="T20" s="69"/>
      <c r="U20" s="69"/>
      <c r="V20" s="68"/>
      <c r="W20" s="6"/>
      <c r="X20" s="6"/>
      <c r="Y20" s="6"/>
      <c r="Z20" s="6"/>
      <c r="AA20" s="6"/>
      <c r="AB20" s="6"/>
      <c r="AC20" s="6"/>
      <c r="AD20" s="6"/>
      <c r="AE20" s="5">
        <v>0</v>
      </c>
      <c r="AF20" s="6"/>
      <c r="AG20" s="6"/>
      <c r="AH20" s="6"/>
      <c r="AI20" s="6"/>
      <c r="AJ20" s="6"/>
      <c r="AK20" s="6"/>
    </row>
    <row r="21" spans="1:37">
      <c r="A21" s="76"/>
      <c r="C21" s="83"/>
      <c r="D21" s="84"/>
      <c r="E21" s="85"/>
      <c r="G21" s="73" t="s">
        <v>39</v>
      </c>
      <c r="H21" s="69"/>
      <c r="I21" s="68"/>
      <c r="K21" s="74">
        <v>200000</v>
      </c>
      <c r="L21" s="69"/>
      <c r="M21" s="68"/>
      <c r="N21" s="72">
        <v>0</v>
      </c>
      <c r="O21" s="68"/>
      <c r="P21" s="6"/>
      <c r="Q21" s="71"/>
      <c r="R21" s="68"/>
      <c r="S21" s="71"/>
      <c r="T21" s="69"/>
      <c r="U21" s="69"/>
      <c r="V21" s="68"/>
      <c r="W21" s="6"/>
      <c r="X21" s="5">
        <v>0</v>
      </c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>
      <c r="A22" s="77"/>
      <c r="C22" s="86" t="s">
        <v>40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8"/>
      <c r="P22" s="7"/>
      <c r="Q22" s="86"/>
      <c r="R22" s="68"/>
      <c r="S22" s="86"/>
      <c r="T22" s="69"/>
      <c r="U22" s="69"/>
      <c r="V22" s="68"/>
      <c r="W22" s="8">
        <v>0</v>
      </c>
      <c r="X22" s="8">
        <v>0</v>
      </c>
      <c r="Y22" s="8">
        <v>0</v>
      </c>
      <c r="Z22" s="8">
        <v>0</v>
      </c>
      <c r="AA22" s="7"/>
      <c r="AB22" s="7"/>
      <c r="AC22" s="7"/>
      <c r="AD22" s="7"/>
      <c r="AE22" s="8">
        <v>0</v>
      </c>
      <c r="AF22" s="7"/>
      <c r="AG22" s="8">
        <v>928000</v>
      </c>
      <c r="AH22" s="8">
        <v>10000</v>
      </c>
      <c r="AI22" s="7"/>
      <c r="AJ22" s="7"/>
      <c r="AK22" s="7"/>
    </row>
    <row r="23" spans="1:37">
      <c r="A23" s="75" t="s">
        <v>41</v>
      </c>
      <c r="C23" s="73" t="s">
        <v>42</v>
      </c>
      <c r="D23" s="78"/>
      <c r="E23" s="79"/>
      <c r="G23" s="73" t="s">
        <v>43</v>
      </c>
      <c r="H23" s="69"/>
      <c r="I23" s="68"/>
      <c r="K23" s="74">
        <v>849120</v>
      </c>
      <c r="L23" s="69"/>
      <c r="M23" s="68"/>
      <c r="N23" s="72">
        <v>0</v>
      </c>
      <c r="O23" s="68"/>
      <c r="P23" s="6"/>
      <c r="Q23" s="71"/>
      <c r="R23" s="68"/>
      <c r="S23" s="71"/>
      <c r="T23" s="69"/>
      <c r="U23" s="69"/>
      <c r="V23" s="68"/>
      <c r="W23" s="6"/>
      <c r="X23" s="6"/>
      <c r="Y23" s="5">
        <v>0</v>
      </c>
      <c r="Z23" s="5">
        <v>0</v>
      </c>
      <c r="AA23" s="6"/>
      <c r="AB23" s="5">
        <v>0</v>
      </c>
      <c r="AC23" s="5">
        <v>0</v>
      </c>
      <c r="AD23" s="6"/>
      <c r="AE23" s="6"/>
      <c r="AF23" s="6"/>
      <c r="AG23" s="6"/>
      <c r="AH23" s="6"/>
      <c r="AI23" s="6"/>
      <c r="AJ23" s="6"/>
      <c r="AK23" s="6"/>
    </row>
    <row r="24" spans="1:37">
      <c r="A24" s="76"/>
      <c r="C24" s="80"/>
      <c r="D24" s="81"/>
      <c r="E24" s="82"/>
      <c r="G24" s="73" t="s">
        <v>44</v>
      </c>
      <c r="H24" s="69"/>
      <c r="I24" s="68"/>
      <c r="K24" s="74">
        <v>29000</v>
      </c>
      <c r="L24" s="69"/>
      <c r="M24" s="68"/>
      <c r="N24" s="72">
        <v>0</v>
      </c>
      <c r="O24" s="68"/>
      <c r="P24" s="6"/>
      <c r="Q24" s="71"/>
      <c r="R24" s="68"/>
      <c r="S24" s="71"/>
      <c r="T24" s="69"/>
      <c r="U24" s="69"/>
      <c r="V24" s="68"/>
      <c r="W24" s="6"/>
      <c r="X24" s="6"/>
      <c r="Y24" s="5">
        <v>0</v>
      </c>
      <c r="Z24" s="5">
        <v>0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>
      <c r="A25" s="76"/>
      <c r="C25" s="80"/>
      <c r="D25" s="81"/>
      <c r="E25" s="82"/>
      <c r="G25" s="73" t="s">
        <v>45</v>
      </c>
      <c r="H25" s="69"/>
      <c r="I25" s="68"/>
      <c r="K25" s="74">
        <v>155000</v>
      </c>
      <c r="L25" s="69"/>
      <c r="M25" s="68"/>
      <c r="N25" s="72">
        <v>115950</v>
      </c>
      <c r="O25" s="68"/>
      <c r="P25" s="6"/>
      <c r="Q25" s="71"/>
      <c r="R25" s="68"/>
      <c r="S25" s="71"/>
      <c r="T25" s="69"/>
      <c r="U25" s="69"/>
      <c r="V25" s="68"/>
      <c r="W25" s="6"/>
      <c r="X25" s="6"/>
      <c r="Y25" s="5">
        <v>42000</v>
      </c>
      <c r="Z25" s="5">
        <v>58950</v>
      </c>
      <c r="AA25" s="6"/>
      <c r="AB25" s="5">
        <v>15000</v>
      </c>
      <c r="AC25" s="5">
        <v>0</v>
      </c>
      <c r="AD25" s="6"/>
      <c r="AE25" s="6"/>
      <c r="AF25" s="6"/>
      <c r="AG25" s="6"/>
      <c r="AH25" s="6"/>
      <c r="AI25" s="6"/>
      <c r="AJ25" s="6"/>
      <c r="AK25" s="6"/>
    </row>
    <row r="26" spans="1:37">
      <c r="A26" s="76"/>
      <c r="C26" s="83"/>
      <c r="D26" s="84"/>
      <c r="E26" s="85"/>
      <c r="G26" s="73" t="s">
        <v>46</v>
      </c>
      <c r="H26" s="69"/>
      <c r="I26" s="68"/>
      <c r="K26" s="74">
        <v>95730</v>
      </c>
      <c r="L26" s="69"/>
      <c r="M26" s="68"/>
      <c r="N26" s="72">
        <v>41095</v>
      </c>
      <c r="O26" s="68"/>
      <c r="P26" s="6"/>
      <c r="Q26" s="71"/>
      <c r="R26" s="68"/>
      <c r="S26" s="71"/>
      <c r="T26" s="69"/>
      <c r="U26" s="69"/>
      <c r="V26" s="68"/>
      <c r="W26" s="6"/>
      <c r="X26" s="6"/>
      <c r="Y26" s="5">
        <v>14945</v>
      </c>
      <c r="Z26" s="5">
        <v>3750</v>
      </c>
      <c r="AA26" s="6"/>
      <c r="AB26" s="5">
        <v>2100</v>
      </c>
      <c r="AC26" s="5">
        <v>20300</v>
      </c>
      <c r="AD26" s="6"/>
      <c r="AE26" s="6"/>
      <c r="AF26" s="6"/>
      <c r="AG26" s="6"/>
      <c r="AH26" s="6"/>
      <c r="AI26" s="6"/>
      <c r="AJ26" s="6"/>
      <c r="AK26" s="6"/>
    </row>
    <row r="27" spans="1:37">
      <c r="A27" s="76"/>
      <c r="C27" s="73" t="s">
        <v>47</v>
      </c>
      <c r="D27" s="78"/>
      <c r="E27" s="79"/>
      <c r="G27" s="73" t="s">
        <v>48</v>
      </c>
      <c r="H27" s="69"/>
      <c r="I27" s="68"/>
      <c r="K27" s="74">
        <v>625000</v>
      </c>
      <c r="L27" s="69"/>
      <c r="M27" s="68"/>
      <c r="N27" s="72">
        <v>439500</v>
      </c>
      <c r="O27" s="68"/>
      <c r="P27" s="6"/>
      <c r="Q27" s="71"/>
      <c r="R27" s="68"/>
      <c r="S27" s="71"/>
      <c r="T27" s="69"/>
      <c r="U27" s="69"/>
      <c r="V27" s="68"/>
      <c r="W27" s="6"/>
      <c r="X27" s="6"/>
      <c r="Y27" s="5">
        <v>121900</v>
      </c>
      <c r="Z27" s="5">
        <v>289700</v>
      </c>
      <c r="AA27" s="6"/>
      <c r="AB27" s="5">
        <v>15600</v>
      </c>
      <c r="AC27" s="5">
        <v>12300</v>
      </c>
      <c r="AD27" s="6"/>
      <c r="AE27" s="6"/>
      <c r="AF27" s="6"/>
      <c r="AG27" s="6"/>
      <c r="AH27" s="6"/>
      <c r="AI27" s="6"/>
      <c r="AJ27" s="6"/>
      <c r="AK27" s="6"/>
    </row>
    <row r="28" spans="1:37">
      <c r="A28" s="76"/>
      <c r="C28" s="80"/>
      <c r="D28" s="81"/>
      <c r="E28" s="82"/>
      <c r="G28" s="73" t="s">
        <v>49</v>
      </c>
      <c r="H28" s="69"/>
      <c r="I28" s="68"/>
      <c r="K28" s="74">
        <v>14000</v>
      </c>
      <c r="L28" s="69"/>
      <c r="M28" s="68"/>
      <c r="N28" s="72">
        <v>1275</v>
      </c>
      <c r="O28" s="68"/>
      <c r="P28" s="6"/>
      <c r="Q28" s="71"/>
      <c r="R28" s="68"/>
      <c r="S28" s="71"/>
      <c r="T28" s="69"/>
      <c r="U28" s="69"/>
      <c r="V28" s="68"/>
      <c r="W28" s="6"/>
      <c r="X28" s="6"/>
      <c r="Y28" s="5">
        <v>0</v>
      </c>
      <c r="Z28" s="5">
        <v>1275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>
      <c r="A29" s="76"/>
      <c r="C29" s="80"/>
      <c r="D29" s="81"/>
      <c r="E29" s="82"/>
      <c r="G29" s="73" t="s">
        <v>50</v>
      </c>
      <c r="H29" s="69"/>
      <c r="I29" s="68"/>
      <c r="K29" s="74">
        <v>2006700</v>
      </c>
      <c r="L29" s="69"/>
      <c r="M29" s="68"/>
      <c r="N29" s="72">
        <v>1066566</v>
      </c>
      <c r="O29" s="68"/>
      <c r="P29" s="6"/>
      <c r="Q29" s="71"/>
      <c r="R29" s="68"/>
      <c r="S29" s="71"/>
      <c r="T29" s="69"/>
      <c r="U29" s="69"/>
      <c r="V29" s="68"/>
      <c r="W29" s="5">
        <v>0</v>
      </c>
      <c r="X29" s="5">
        <v>2100</v>
      </c>
      <c r="Y29" s="5">
        <v>24096</v>
      </c>
      <c r="Z29" s="5">
        <v>655217</v>
      </c>
      <c r="AA29" s="5">
        <v>0</v>
      </c>
      <c r="AB29" s="5">
        <v>2640</v>
      </c>
      <c r="AC29" s="5">
        <v>6736</v>
      </c>
      <c r="AD29" s="5">
        <v>0</v>
      </c>
      <c r="AE29" s="6"/>
      <c r="AF29" s="5">
        <v>84837</v>
      </c>
      <c r="AG29" s="5">
        <v>192460</v>
      </c>
      <c r="AH29" s="5">
        <v>0</v>
      </c>
      <c r="AI29" s="5">
        <v>22100</v>
      </c>
      <c r="AJ29" s="5">
        <v>26600</v>
      </c>
      <c r="AK29" s="5">
        <v>49780</v>
      </c>
    </row>
    <row r="30" spans="1:37">
      <c r="A30" s="76"/>
      <c r="C30" s="83"/>
      <c r="D30" s="84"/>
      <c r="E30" s="85"/>
      <c r="G30" s="73" t="s">
        <v>51</v>
      </c>
      <c r="H30" s="69"/>
      <c r="I30" s="68"/>
      <c r="K30" s="74">
        <v>75000</v>
      </c>
      <c r="L30" s="69"/>
      <c r="M30" s="68"/>
      <c r="N30" s="72">
        <v>14596.89</v>
      </c>
      <c r="O30" s="68"/>
      <c r="P30" s="6"/>
      <c r="Q30" s="71"/>
      <c r="R30" s="68"/>
      <c r="S30" s="72">
        <v>0</v>
      </c>
      <c r="T30" s="69"/>
      <c r="U30" s="69"/>
      <c r="V30" s="68"/>
      <c r="W30" s="6"/>
      <c r="X30" s="6"/>
      <c r="Y30" s="5">
        <v>0</v>
      </c>
      <c r="Z30" s="5">
        <v>14596.89</v>
      </c>
      <c r="AA30" s="6"/>
      <c r="AB30" s="5">
        <v>0</v>
      </c>
      <c r="AC30" s="5">
        <v>0</v>
      </c>
      <c r="AD30" s="6"/>
      <c r="AE30" s="6"/>
      <c r="AF30" s="6"/>
      <c r="AG30" s="6"/>
      <c r="AH30" s="6"/>
      <c r="AI30" s="6"/>
      <c r="AJ30" s="6"/>
      <c r="AK30" s="6"/>
    </row>
    <row r="31" spans="1:37">
      <c r="A31" s="76"/>
      <c r="C31" s="73" t="s">
        <v>52</v>
      </c>
      <c r="D31" s="78"/>
      <c r="E31" s="79"/>
      <c r="G31" s="73" t="s">
        <v>53</v>
      </c>
      <c r="H31" s="69"/>
      <c r="I31" s="68"/>
      <c r="K31" s="74">
        <v>390000</v>
      </c>
      <c r="L31" s="69"/>
      <c r="M31" s="68"/>
      <c r="N31" s="72">
        <v>155376</v>
      </c>
      <c r="O31" s="68"/>
      <c r="P31" s="6"/>
      <c r="Q31" s="71"/>
      <c r="R31" s="68"/>
      <c r="S31" s="71"/>
      <c r="T31" s="69"/>
      <c r="U31" s="69"/>
      <c r="V31" s="68"/>
      <c r="W31" s="6"/>
      <c r="X31" s="6"/>
      <c r="Y31" s="5">
        <v>46537</v>
      </c>
      <c r="Z31" s="5">
        <v>75840</v>
      </c>
      <c r="AA31" s="6"/>
      <c r="AB31" s="5">
        <v>16846</v>
      </c>
      <c r="AC31" s="5">
        <v>16153</v>
      </c>
      <c r="AD31" s="6"/>
      <c r="AE31" s="6"/>
      <c r="AF31" s="6"/>
      <c r="AG31" s="6"/>
      <c r="AH31" s="6"/>
      <c r="AI31" s="6"/>
      <c r="AJ31" s="6"/>
      <c r="AK31" s="6"/>
    </row>
    <row r="32" spans="1:37">
      <c r="A32" s="76"/>
      <c r="C32" s="80"/>
      <c r="D32" s="81"/>
      <c r="E32" s="82"/>
      <c r="G32" s="73" t="s">
        <v>54</v>
      </c>
      <c r="H32" s="69"/>
      <c r="I32" s="68"/>
      <c r="K32" s="74">
        <v>88000</v>
      </c>
      <c r="L32" s="69"/>
      <c r="M32" s="68"/>
      <c r="N32" s="72">
        <v>62900</v>
      </c>
      <c r="O32" s="68"/>
      <c r="P32" s="6"/>
      <c r="Q32" s="71"/>
      <c r="R32" s="68"/>
      <c r="S32" s="71"/>
      <c r="T32" s="69"/>
      <c r="U32" s="69"/>
      <c r="V32" s="68"/>
      <c r="W32" s="6"/>
      <c r="X32" s="6"/>
      <c r="Y32" s="6"/>
      <c r="Z32" s="5">
        <v>0</v>
      </c>
      <c r="AA32" s="6"/>
      <c r="AB32" s="5">
        <v>0</v>
      </c>
      <c r="AC32" s="5">
        <v>62900</v>
      </c>
      <c r="AD32" s="6"/>
      <c r="AE32" s="6"/>
      <c r="AF32" s="6"/>
      <c r="AG32" s="6"/>
      <c r="AH32" s="6"/>
      <c r="AI32" s="6"/>
      <c r="AJ32" s="6"/>
      <c r="AK32" s="6"/>
    </row>
    <row r="33" spans="1:37">
      <c r="A33" s="76"/>
      <c r="C33" s="80"/>
      <c r="D33" s="81"/>
      <c r="E33" s="82"/>
      <c r="G33" s="73" t="s">
        <v>55</v>
      </c>
      <c r="H33" s="69"/>
      <c r="I33" s="68"/>
      <c r="K33" s="74">
        <v>89000</v>
      </c>
      <c r="L33" s="69"/>
      <c r="M33" s="68"/>
      <c r="N33" s="72">
        <v>76490</v>
      </c>
      <c r="O33" s="68"/>
      <c r="P33" s="6"/>
      <c r="Q33" s="71"/>
      <c r="R33" s="68"/>
      <c r="S33" s="71"/>
      <c r="T33" s="69"/>
      <c r="U33" s="69"/>
      <c r="V33" s="68"/>
      <c r="W33" s="6"/>
      <c r="X33" s="6"/>
      <c r="Y33" s="6"/>
      <c r="Z33" s="5">
        <v>61345</v>
      </c>
      <c r="AA33" s="6"/>
      <c r="AB33" s="5">
        <v>15145</v>
      </c>
      <c r="AC33" s="6"/>
      <c r="AD33" s="6"/>
      <c r="AE33" s="6"/>
      <c r="AF33" s="6"/>
      <c r="AG33" s="6"/>
      <c r="AH33" s="6"/>
      <c r="AI33" s="6"/>
      <c r="AJ33" s="6"/>
      <c r="AK33" s="6"/>
    </row>
    <row r="34" spans="1:37">
      <c r="A34" s="76"/>
      <c r="C34" s="80"/>
      <c r="D34" s="81"/>
      <c r="E34" s="82"/>
      <c r="G34" s="73" t="s">
        <v>56</v>
      </c>
      <c r="H34" s="69"/>
      <c r="I34" s="68"/>
      <c r="K34" s="74">
        <v>40000</v>
      </c>
      <c r="L34" s="69"/>
      <c r="M34" s="68"/>
      <c r="N34" s="72">
        <v>18446.400000000001</v>
      </c>
      <c r="O34" s="68"/>
      <c r="P34" s="6"/>
      <c r="Q34" s="71"/>
      <c r="R34" s="68"/>
      <c r="S34" s="71"/>
      <c r="T34" s="69"/>
      <c r="U34" s="69"/>
      <c r="V34" s="68"/>
      <c r="W34" s="6"/>
      <c r="X34" s="6"/>
      <c r="Y34" s="5">
        <v>0</v>
      </c>
      <c r="Z34" s="5">
        <v>18446.400000000001</v>
      </c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>
      <c r="A35" s="76"/>
      <c r="C35" s="80"/>
      <c r="D35" s="81"/>
      <c r="E35" s="82"/>
      <c r="G35" s="73" t="s">
        <v>57</v>
      </c>
      <c r="H35" s="69"/>
      <c r="I35" s="68"/>
      <c r="K35" s="74">
        <v>160000</v>
      </c>
      <c r="L35" s="69"/>
      <c r="M35" s="68"/>
      <c r="N35" s="72">
        <v>65825.240000000005</v>
      </c>
      <c r="O35" s="68"/>
      <c r="P35" s="6"/>
      <c r="Q35" s="71"/>
      <c r="R35" s="68"/>
      <c r="S35" s="71"/>
      <c r="T35" s="69"/>
      <c r="U35" s="69"/>
      <c r="V35" s="68"/>
      <c r="W35" s="6"/>
      <c r="X35" s="6"/>
      <c r="Y35" s="5">
        <v>0</v>
      </c>
      <c r="Z35" s="5">
        <v>65825.240000000005</v>
      </c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>
      <c r="A36" s="76"/>
      <c r="C36" s="80"/>
      <c r="D36" s="81"/>
      <c r="E36" s="82"/>
      <c r="G36" s="73" t="s">
        <v>58</v>
      </c>
      <c r="H36" s="69"/>
      <c r="I36" s="68"/>
      <c r="K36" s="74">
        <v>18000</v>
      </c>
      <c r="L36" s="69"/>
      <c r="M36" s="68"/>
      <c r="N36" s="72">
        <v>0</v>
      </c>
      <c r="O36" s="68"/>
      <c r="P36" s="6"/>
      <c r="Q36" s="71"/>
      <c r="R36" s="68"/>
      <c r="S36" s="71"/>
      <c r="T36" s="69"/>
      <c r="U36" s="69"/>
      <c r="V36" s="68"/>
      <c r="W36" s="6"/>
      <c r="X36" s="6"/>
      <c r="Y36" s="6"/>
      <c r="Z36" s="5">
        <v>0</v>
      </c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>
      <c r="A37" s="76"/>
      <c r="C37" s="80"/>
      <c r="D37" s="81"/>
      <c r="E37" s="82"/>
      <c r="G37" s="73" t="s">
        <v>59</v>
      </c>
      <c r="H37" s="69"/>
      <c r="I37" s="68"/>
      <c r="K37" s="74">
        <v>35000</v>
      </c>
      <c r="L37" s="69"/>
      <c r="M37" s="68"/>
      <c r="N37" s="72">
        <v>870</v>
      </c>
      <c r="O37" s="68"/>
      <c r="P37" s="6"/>
      <c r="Q37" s="71"/>
      <c r="R37" s="68"/>
      <c r="S37" s="71"/>
      <c r="T37" s="69"/>
      <c r="U37" s="69"/>
      <c r="V37" s="68"/>
      <c r="W37" s="6"/>
      <c r="X37" s="6"/>
      <c r="Y37" s="5">
        <v>870</v>
      </c>
      <c r="Z37" s="5">
        <v>0</v>
      </c>
      <c r="AA37" s="6"/>
      <c r="AB37" s="5">
        <v>0</v>
      </c>
      <c r="AC37" s="5">
        <v>0</v>
      </c>
      <c r="AD37" s="6"/>
      <c r="AE37" s="6"/>
      <c r="AF37" s="6"/>
      <c r="AG37" s="6"/>
      <c r="AH37" s="6"/>
      <c r="AI37" s="6"/>
      <c r="AJ37" s="6"/>
      <c r="AK37" s="6"/>
    </row>
    <row r="38" spans="1:37">
      <c r="A38" s="76"/>
      <c r="C38" s="80"/>
      <c r="D38" s="81"/>
      <c r="E38" s="82"/>
      <c r="G38" s="73" t="s">
        <v>60</v>
      </c>
      <c r="H38" s="69"/>
      <c r="I38" s="68"/>
      <c r="K38" s="74">
        <v>122000</v>
      </c>
      <c r="L38" s="69"/>
      <c r="M38" s="68"/>
      <c r="N38" s="72">
        <v>73675</v>
      </c>
      <c r="O38" s="68"/>
      <c r="P38" s="6"/>
      <c r="Q38" s="71"/>
      <c r="R38" s="68"/>
      <c r="S38" s="71"/>
      <c r="T38" s="69"/>
      <c r="U38" s="69"/>
      <c r="V38" s="68"/>
      <c r="W38" s="6"/>
      <c r="X38" s="6"/>
      <c r="Y38" s="5">
        <v>21990</v>
      </c>
      <c r="Z38" s="5">
        <v>51685</v>
      </c>
      <c r="AA38" s="6"/>
      <c r="AB38" s="5">
        <v>0</v>
      </c>
      <c r="AC38" s="5">
        <v>0</v>
      </c>
      <c r="AD38" s="6"/>
      <c r="AE38" s="6"/>
      <c r="AF38" s="6"/>
      <c r="AG38" s="6"/>
      <c r="AH38" s="6"/>
      <c r="AI38" s="6"/>
      <c r="AJ38" s="6"/>
      <c r="AK38" s="6"/>
    </row>
    <row r="39" spans="1:37">
      <c r="A39" s="76"/>
      <c r="C39" s="80"/>
      <c r="D39" s="81"/>
      <c r="E39" s="82"/>
      <c r="G39" s="73" t="s">
        <v>61</v>
      </c>
      <c r="H39" s="69"/>
      <c r="I39" s="68"/>
      <c r="K39" s="74">
        <v>85000</v>
      </c>
      <c r="L39" s="69"/>
      <c r="M39" s="68"/>
      <c r="N39" s="72">
        <v>0</v>
      </c>
      <c r="O39" s="68"/>
      <c r="P39" s="6"/>
      <c r="Q39" s="71"/>
      <c r="R39" s="68"/>
      <c r="S39" s="71"/>
      <c r="T39" s="69"/>
      <c r="U39" s="69"/>
      <c r="V39" s="68"/>
      <c r="W39" s="6"/>
      <c r="X39" s="6"/>
      <c r="Y39" s="6"/>
      <c r="Z39" s="6"/>
      <c r="AA39" s="6"/>
      <c r="AB39" s="6"/>
      <c r="AC39" s="5">
        <v>0</v>
      </c>
      <c r="AD39" s="6"/>
      <c r="AE39" s="6"/>
      <c r="AF39" s="5">
        <v>0</v>
      </c>
      <c r="AG39" s="6"/>
      <c r="AH39" s="6"/>
      <c r="AI39" s="6"/>
      <c r="AJ39" s="6"/>
      <c r="AK39" s="6"/>
    </row>
    <row r="40" spans="1:37">
      <c r="A40" s="76"/>
      <c r="C40" s="80"/>
      <c r="D40" s="81"/>
      <c r="E40" s="82"/>
      <c r="G40" s="73" t="s">
        <v>62</v>
      </c>
      <c r="H40" s="69"/>
      <c r="I40" s="68"/>
      <c r="K40" s="74">
        <v>545130</v>
      </c>
      <c r="L40" s="69"/>
      <c r="M40" s="68"/>
      <c r="N40" s="72">
        <v>366817.26</v>
      </c>
      <c r="O40" s="68"/>
      <c r="P40" s="6"/>
      <c r="Q40" s="71"/>
      <c r="R40" s="68"/>
      <c r="S40" s="71"/>
      <c r="T40" s="69"/>
      <c r="U40" s="69"/>
      <c r="V40" s="68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5">
        <v>366817.26</v>
      </c>
      <c r="AH40" s="6"/>
      <c r="AI40" s="6"/>
      <c r="AJ40" s="6"/>
      <c r="AK40" s="6"/>
    </row>
    <row r="41" spans="1:37">
      <c r="A41" s="76"/>
      <c r="C41" s="80"/>
      <c r="D41" s="81"/>
      <c r="E41" s="82"/>
      <c r="G41" s="73" t="s">
        <v>63</v>
      </c>
      <c r="H41" s="69"/>
      <c r="I41" s="68"/>
      <c r="K41" s="74">
        <v>20000</v>
      </c>
      <c r="L41" s="69"/>
      <c r="M41" s="68"/>
      <c r="N41" s="72">
        <v>0</v>
      </c>
      <c r="O41" s="68"/>
      <c r="P41" s="6"/>
      <c r="Q41" s="71"/>
      <c r="R41" s="68"/>
      <c r="S41" s="71"/>
      <c r="T41" s="69"/>
      <c r="U41" s="69"/>
      <c r="V41" s="68"/>
      <c r="W41" s="6"/>
      <c r="X41" s="6"/>
      <c r="Y41" s="6"/>
      <c r="Z41" s="6"/>
      <c r="AA41" s="6"/>
      <c r="AB41" s="6"/>
      <c r="AC41" s="5">
        <v>0</v>
      </c>
      <c r="AD41" s="6"/>
      <c r="AE41" s="6"/>
      <c r="AF41" s="6"/>
      <c r="AG41" s="6"/>
      <c r="AH41" s="6"/>
      <c r="AI41" s="6"/>
      <c r="AJ41" s="6"/>
      <c r="AK41" s="6"/>
    </row>
    <row r="42" spans="1:37">
      <c r="A42" s="76"/>
      <c r="C42" s="83"/>
      <c r="D42" s="84"/>
      <c r="E42" s="85"/>
      <c r="G42" s="73" t="s">
        <v>64</v>
      </c>
      <c r="H42" s="69"/>
      <c r="I42" s="68"/>
      <c r="K42" s="74">
        <v>18780</v>
      </c>
      <c r="L42" s="69"/>
      <c r="M42" s="68"/>
      <c r="N42" s="72">
        <v>1440</v>
      </c>
      <c r="O42" s="68"/>
      <c r="P42" s="6"/>
      <c r="Q42" s="71"/>
      <c r="R42" s="68"/>
      <c r="S42" s="71"/>
      <c r="T42" s="69"/>
      <c r="U42" s="69"/>
      <c r="V42" s="68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5">
        <v>1440</v>
      </c>
      <c r="AJ42" s="6"/>
      <c r="AK42" s="6"/>
    </row>
    <row r="43" spans="1:37">
      <c r="A43" s="76"/>
      <c r="C43" s="73" t="s">
        <v>65</v>
      </c>
      <c r="D43" s="78"/>
      <c r="E43" s="79"/>
      <c r="G43" s="73" t="s">
        <v>66</v>
      </c>
      <c r="H43" s="69"/>
      <c r="I43" s="68"/>
      <c r="K43" s="74">
        <v>270000</v>
      </c>
      <c r="L43" s="69"/>
      <c r="M43" s="68"/>
      <c r="N43" s="72">
        <v>176724.86</v>
      </c>
      <c r="O43" s="68"/>
      <c r="P43" s="6"/>
      <c r="Q43" s="71"/>
      <c r="R43" s="68"/>
      <c r="S43" s="71"/>
      <c r="T43" s="69"/>
      <c r="U43" s="69"/>
      <c r="V43" s="68"/>
      <c r="W43" s="6"/>
      <c r="X43" s="6"/>
      <c r="Y43" s="6"/>
      <c r="Z43" s="5">
        <v>176724.86</v>
      </c>
      <c r="AA43" s="6"/>
      <c r="AB43" s="6"/>
      <c r="AC43" s="5">
        <v>0</v>
      </c>
      <c r="AD43" s="6"/>
      <c r="AE43" s="6"/>
      <c r="AF43" s="6"/>
      <c r="AG43" s="6"/>
      <c r="AH43" s="6"/>
      <c r="AI43" s="6"/>
      <c r="AJ43" s="6"/>
      <c r="AK43" s="6"/>
    </row>
    <row r="44" spans="1:37">
      <c r="A44" s="76"/>
      <c r="C44" s="80"/>
      <c r="D44" s="81"/>
      <c r="E44" s="82"/>
      <c r="G44" s="73" t="s">
        <v>67</v>
      </c>
      <c r="H44" s="69"/>
      <c r="I44" s="68"/>
      <c r="K44" s="74">
        <v>10000</v>
      </c>
      <c r="L44" s="69"/>
      <c r="M44" s="68"/>
      <c r="N44" s="72">
        <v>3125</v>
      </c>
      <c r="O44" s="68"/>
      <c r="P44" s="6"/>
      <c r="Q44" s="71"/>
      <c r="R44" s="68"/>
      <c r="S44" s="71"/>
      <c r="T44" s="69"/>
      <c r="U44" s="69"/>
      <c r="V44" s="68"/>
      <c r="W44" s="6"/>
      <c r="X44" s="6"/>
      <c r="Y44" s="6"/>
      <c r="Z44" s="5">
        <v>3125</v>
      </c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>
      <c r="A45" s="76"/>
      <c r="C45" s="80"/>
      <c r="D45" s="81"/>
      <c r="E45" s="82"/>
      <c r="G45" s="73" t="s">
        <v>68</v>
      </c>
      <c r="H45" s="69"/>
      <c r="I45" s="68"/>
      <c r="K45" s="74">
        <v>12000</v>
      </c>
      <c r="L45" s="69"/>
      <c r="M45" s="68"/>
      <c r="N45" s="72">
        <v>0</v>
      </c>
      <c r="O45" s="68"/>
      <c r="P45" s="6"/>
      <c r="Q45" s="71"/>
      <c r="R45" s="68"/>
      <c r="S45" s="71"/>
      <c r="T45" s="69"/>
      <c r="U45" s="69"/>
      <c r="V45" s="68"/>
      <c r="W45" s="6"/>
      <c r="X45" s="6"/>
      <c r="Y45" s="6"/>
      <c r="Z45" s="5">
        <v>0</v>
      </c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>
      <c r="A46" s="76"/>
      <c r="C46" s="80"/>
      <c r="D46" s="81"/>
      <c r="E46" s="82"/>
      <c r="G46" s="73" t="s">
        <v>69</v>
      </c>
      <c r="H46" s="69"/>
      <c r="I46" s="68"/>
      <c r="K46" s="74">
        <v>3770</v>
      </c>
      <c r="L46" s="69"/>
      <c r="M46" s="68"/>
      <c r="N46" s="72">
        <v>478</v>
      </c>
      <c r="O46" s="68"/>
      <c r="P46" s="6"/>
      <c r="Q46" s="71"/>
      <c r="R46" s="68"/>
      <c r="S46" s="71"/>
      <c r="T46" s="69"/>
      <c r="U46" s="69"/>
      <c r="V46" s="68"/>
      <c r="W46" s="6"/>
      <c r="X46" s="6"/>
      <c r="Y46" s="6"/>
      <c r="Z46" s="5">
        <v>478</v>
      </c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>
      <c r="A47" s="76"/>
      <c r="C47" s="83"/>
      <c r="D47" s="84"/>
      <c r="E47" s="85"/>
      <c r="G47" s="73" t="s">
        <v>70</v>
      </c>
      <c r="H47" s="69"/>
      <c r="I47" s="68"/>
      <c r="K47" s="74">
        <v>51230</v>
      </c>
      <c r="L47" s="69"/>
      <c r="M47" s="68"/>
      <c r="N47" s="72">
        <v>46224</v>
      </c>
      <c r="O47" s="68"/>
      <c r="P47" s="6"/>
      <c r="Q47" s="71"/>
      <c r="R47" s="68"/>
      <c r="S47" s="71"/>
      <c r="T47" s="69"/>
      <c r="U47" s="69"/>
      <c r="V47" s="68"/>
      <c r="W47" s="6"/>
      <c r="X47" s="6"/>
      <c r="Y47" s="6"/>
      <c r="Z47" s="5">
        <v>46224</v>
      </c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>
      <c r="A48" s="77"/>
      <c r="C48" s="86" t="s">
        <v>71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8"/>
      <c r="P48" s="7"/>
      <c r="Q48" s="86"/>
      <c r="R48" s="68"/>
      <c r="S48" s="67">
        <v>0</v>
      </c>
      <c r="T48" s="69"/>
      <c r="U48" s="69"/>
      <c r="V48" s="68"/>
      <c r="W48" s="8">
        <v>0</v>
      </c>
      <c r="X48" s="8">
        <v>2100</v>
      </c>
      <c r="Y48" s="8">
        <v>272338</v>
      </c>
      <c r="Z48" s="8">
        <v>1523182.39</v>
      </c>
      <c r="AA48" s="8">
        <v>0</v>
      </c>
      <c r="AB48" s="8">
        <v>67331</v>
      </c>
      <c r="AC48" s="8">
        <v>118389</v>
      </c>
      <c r="AD48" s="8">
        <v>0</v>
      </c>
      <c r="AE48" s="7"/>
      <c r="AF48" s="8">
        <v>84837</v>
      </c>
      <c r="AG48" s="8">
        <v>559277.26</v>
      </c>
      <c r="AH48" s="8">
        <v>0</v>
      </c>
      <c r="AI48" s="8">
        <v>23540</v>
      </c>
      <c r="AJ48" s="8">
        <v>26600</v>
      </c>
      <c r="AK48" s="8">
        <v>49780</v>
      </c>
    </row>
    <row r="49" spans="1:37">
      <c r="A49" s="75" t="s">
        <v>72</v>
      </c>
      <c r="C49" s="73" t="s">
        <v>73</v>
      </c>
      <c r="D49" s="78"/>
      <c r="E49" s="79"/>
      <c r="G49" s="73" t="s">
        <v>74</v>
      </c>
      <c r="H49" s="69"/>
      <c r="I49" s="68"/>
      <c r="K49" s="74">
        <v>514080</v>
      </c>
      <c r="L49" s="69"/>
      <c r="M49" s="68"/>
      <c r="N49" s="72">
        <v>514080</v>
      </c>
      <c r="O49" s="68"/>
      <c r="P49" s="6"/>
      <c r="Q49" s="71"/>
      <c r="R49" s="68"/>
      <c r="S49" s="71"/>
      <c r="T49" s="69"/>
      <c r="U49" s="69"/>
      <c r="V49" s="68"/>
      <c r="W49" s="6"/>
      <c r="X49" s="6"/>
      <c r="Y49" s="6"/>
      <c r="Z49" s="5">
        <v>514080</v>
      </c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>
      <c r="A50" s="76"/>
      <c r="C50" s="80"/>
      <c r="D50" s="81"/>
      <c r="E50" s="82"/>
      <c r="G50" s="73" t="s">
        <v>75</v>
      </c>
      <c r="H50" s="69"/>
      <c r="I50" s="68"/>
      <c r="K50" s="74">
        <v>42120</v>
      </c>
      <c r="L50" s="69"/>
      <c r="M50" s="68"/>
      <c r="N50" s="72">
        <v>42120</v>
      </c>
      <c r="O50" s="68"/>
      <c r="P50" s="6"/>
      <c r="Q50" s="71"/>
      <c r="R50" s="68"/>
      <c r="S50" s="71"/>
      <c r="T50" s="69"/>
      <c r="U50" s="69"/>
      <c r="V50" s="68"/>
      <c r="W50" s="6"/>
      <c r="X50" s="6"/>
      <c r="Y50" s="6"/>
      <c r="Z50" s="5">
        <v>42120</v>
      </c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>
      <c r="A51" s="76"/>
      <c r="C51" s="80"/>
      <c r="D51" s="81"/>
      <c r="E51" s="82"/>
      <c r="G51" s="73" t="s">
        <v>76</v>
      </c>
      <c r="H51" s="69"/>
      <c r="I51" s="68"/>
      <c r="K51" s="74">
        <v>42120</v>
      </c>
      <c r="L51" s="69"/>
      <c r="M51" s="68"/>
      <c r="N51" s="72">
        <v>42120</v>
      </c>
      <c r="O51" s="68"/>
      <c r="P51" s="6"/>
      <c r="Q51" s="71"/>
      <c r="R51" s="68"/>
      <c r="S51" s="71"/>
      <c r="T51" s="69"/>
      <c r="U51" s="69"/>
      <c r="V51" s="68"/>
      <c r="W51" s="6"/>
      <c r="X51" s="6"/>
      <c r="Y51" s="6"/>
      <c r="Z51" s="5">
        <v>42120</v>
      </c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>
      <c r="A52" s="76"/>
      <c r="C52" s="80"/>
      <c r="D52" s="81"/>
      <c r="E52" s="82"/>
      <c r="G52" s="73" t="s">
        <v>77</v>
      </c>
      <c r="H52" s="69"/>
      <c r="I52" s="68"/>
      <c r="K52" s="74">
        <v>86400</v>
      </c>
      <c r="L52" s="69"/>
      <c r="M52" s="68"/>
      <c r="N52" s="72">
        <v>86400</v>
      </c>
      <c r="O52" s="68"/>
      <c r="P52" s="6"/>
      <c r="Q52" s="71"/>
      <c r="R52" s="68"/>
      <c r="S52" s="71"/>
      <c r="T52" s="69"/>
      <c r="U52" s="69"/>
      <c r="V52" s="68"/>
      <c r="W52" s="6"/>
      <c r="X52" s="6"/>
      <c r="Y52" s="6"/>
      <c r="Z52" s="5">
        <v>86400</v>
      </c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>
      <c r="A53" s="76"/>
      <c r="C53" s="83"/>
      <c r="D53" s="84"/>
      <c r="E53" s="85"/>
      <c r="G53" s="73" t="s">
        <v>78</v>
      </c>
      <c r="H53" s="69"/>
      <c r="I53" s="68"/>
      <c r="K53" s="74">
        <v>1713600</v>
      </c>
      <c r="L53" s="69"/>
      <c r="M53" s="68"/>
      <c r="N53" s="72">
        <v>1656000</v>
      </c>
      <c r="O53" s="68"/>
      <c r="P53" s="6"/>
      <c r="Q53" s="71"/>
      <c r="R53" s="68"/>
      <c r="S53" s="71"/>
      <c r="T53" s="69"/>
      <c r="U53" s="69"/>
      <c r="V53" s="68"/>
      <c r="W53" s="6"/>
      <c r="X53" s="6"/>
      <c r="Y53" s="6"/>
      <c r="Z53" s="5">
        <v>1656000</v>
      </c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>
      <c r="A54" s="76"/>
      <c r="C54" s="73" t="s">
        <v>79</v>
      </c>
      <c r="D54" s="78"/>
      <c r="E54" s="79"/>
      <c r="G54" s="73" t="s">
        <v>80</v>
      </c>
      <c r="H54" s="69"/>
      <c r="I54" s="68"/>
      <c r="K54" s="74">
        <v>5234040</v>
      </c>
      <c r="L54" s="69"/>
      <c r="M54" s="68"/>
      <c r="N54" s="72">
        <v>4956852</v>
      </c>
      <c r="O54" s="68"/>
      <c r="P54" s="6"/>
      <c r="Q54" s="71"/>
      <c r="R54" s="68"/>
      <c r="S54" s="71"/>
      <c r="T54" s="69"/>
      <c r="U54" s="69"/>
      <c r="V54" s="68"/>
      <c r="W54" s="6"/>
      <c r="X54" s="6"/>
      <c r="Y54" s="5">
        <v>1320702</v>
      </c>
      <c r="Z54" s="5">
        <v>2153790</v>
      </c>
      <c r="AA54" s="6"/>
      <c r="AB54" s="5">
        <v>804480</v>
      </c>
      <c r="AC54" s="5">
        <v>677880</v>
      </c>
      <c r="AD54" s="6"/>
      <c r="AE54" s="6"/>
      <c r="AF54" s="6"/>
      <c r="AG54" s="6"/>
      <c r="AH54" s="6"/>
      <c r="AI54" s="6"/>
      <c r="AJ54" s="6"/>
      <c r="AK54" s="6"/>
    </row>
    <row r="55" spans="1:37">
      <c r="A55" s="76"/>
      <c r="C55" s="80"/>
      <c r="D55" s="81"/>
      <c r="E55" s="82"/>
      <c r="G55" s="73" t="s">
        <v>81</v>
      </c>
      <c r="H55" s="69"/>
      <c r="I55" s="68"/>
      <c r="K55" s="74">
        <v>36780</v>
      </c>
      <c r="L55" s="69"/>
      <c r="M55" s="68"/>
      <c r="N55" s="72">
        <v>27480</v>
      </c>
      <c r="O55" s="68"/>
      <c r="P55" s="6"/>
      <c r="Q55" s="71"/>
      <c r="R55" s="68"/>
      <c r="S55" s="71"/>
      <c r="T55" s="69"/>
      <c r="U55" s="69"/>
      <c r="V55" s="68"/>
      <c r="W55" s="6"/>
      <c r="X55" s="6"/>
      <c r="Y55" s="6"/>
      <c r="Z55" s="5">
        <v>27480</v>
      </c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>
      <c r="A56" s="76"/>
      <c r="C56" s="80"/>
      <c r="D56" s="81"/>
      <c r="E56" s="82"/>
      <c r="G56" s="73" t="s">
        <v>82</v>
      </c>
      <c r="H56" s="69"/>
      <c r="I56" s="68"/>
      <c r="K56" s="74">
        <v>252000</v>
      </c>
      <c r="L56" s="69"/>
      <c r="M56" s="68"/>
      <c r="N56" s="72">
        <v>241500</v>
      </c>
      <c r="O56" s="68"/>
      <c r="P56" s="6"/>
      <c r="Q56" s="71"/>
      <c r="R56" s="68"/>
      <c r="S56" s="71"/>
      <c r="T56" s="69"/>
      <c r="U56" s="69"/>
      <c r="V56" s="68"/>
      <c r="W56" s="6"/>
      <c r="X56" s="6"/>
      <c r="Y56" s="5">
        <v>42000</v>
      </c>
      <c r="Z56" s="5">
        <v>115500</v>
      </c>
      <c r="AA56" s="6"/>
      <c r="AB56" s="5">
        <v>42000</v>
      </c>
      <c r="AC56" s="5">
        <v>42000</v>
      </c>
      <c r="AD56" s="6"/>
      <c r="AE56" s="6"/>
      <c r="AF56" s="6"/>
      <c r="AG56" s="6"/>
      <c r="AH56" s="6"/>
      <c r="AI56" s="6"/>
      <c r="AJ56" s="6"/>
      <c r="AK56" s="6"/>
    </row>
    <row r="57" spans="1:37">
      <c r="A57" s="76"/>
      <c r="C57" s="80"/>
      <c r="D57" s="81"/>
      <c r="E57" s="82"/>
      <c r="G57" s="73" t="s">
        <v>83</v>
      </c>
      <c r="H57" s="69"/>
      <c r="I57" s="68"/>
      <c r="K57" s="74">
        <v>783000</v>
      </c>
      <c r="L57" s="69"/>
      <c r="M57" s="68"/>
      <c r="N57" s="72">
        <v>569400</v>
      </c>
      <c r="O57" s="68"/>
      <c r="P57" s="6"/>
      <c r="Q57" s="71"/>
      <c r="R57" s="68"/>
      <c r="S57" s="71"/>
      <c r="T57" s="69"/>
      <c r="U57" s="69"/>
      <c r="V57" s="68"/>
      <c r="W57" s="6"/>
      <c r="X57" s="6"/>
      <c r="Y57" s="6"/>
      <c r="Z57" s="5">
        <v>216000</v>
      </c>
      <c r="AA57" s="6"/>
      <c r="AB57" s="5">
        <v>108000</v>
      </c>
      <c r="AC57" s="5">
        <v>245400</v>
      </c>
      <c r="AD57" s="6"/>
      <c r="AE57" s="6"/>
      <c r="AF57" s="6"/>
      <c r="AG57" s="6"/>
      <c r="AH57" s="6"/>
      <c r="AI57" s="6"/>
      <c r="AJ57" s="6"/>
      <c r="AK57" s="6"/>
    </row>
    <row r="58" spans="1:37">
      <c r="A58" s="76"/>
      <c r="C58" s="80"/>
      <c r="D58" s="81"/>
      <c r="E58" s="82"/>
      <c r="G58" s="73" t="s">
        <v>84</v>
      </c>
      <c r="H58" s="69"/>
      <c r="I58" s="68"/>
      <c r="K58" s="74">
        <v>120000</v>
      </c>
      <c r="L58" s="69"/>
      <c r="M58" s="68"/>
      <c r="N58" s="72">
        <v>70020</v>
      </c>
      <c r="O58" s="68"/>
      <c r="P58" s="6"/>
      <c r="Q58" s="71"/>
      <c r="R58" s="68"/>
      <c r="S58" s="71"/>
      <c r="T58" s="69"/>
      <c r="U58" s="69"/>
      <c r="V58" s="68"/>
      <c r="W58" s="6"/>
      <c r="X58" s="6"/>
      <c r="Y58" s="6"/>
      <c r="Z58" s="5">
        <v>24000</v>
      </c>
      <c r="AA58" s="6"/>
      <c r="AB58" s="5">
        <v>12000</v>
      </c>
      <c r="AC58" s="5">
        <v>34020</v>
      </c>
      <c r="AD58" s="6"/>
      <c r="AE58" s="6"/>
      <c r="AF58" s="6"/>
      <c r="AG58" s="6"/>
      <c r="AH58" s="6"/>
      <c r="AI58" s="6"/>
      <c r="AJ58" s="6"/>
      <c r="AK58" s="6"/>
    </row>
    <row r="59" spans="1:37">
      <c r="A59" s="76"/>
      <c r="C59" s="83"/>
      <c r="D59" s="84"/>
      <c r="E59" s="85"/>
      <c r="G59" s="73" t="s">
        <v>85</v>
      </c>
      <c r="H59" s="69"/>
      <c r="I59" s="68"/>
      <c r="K59" s="74">
        <v>84000</v>
      </c>
      <c r="L59" s="69"/>
      <c r="M59" s="68"/>
      <c r="N59" s="72">
        <v>84000</v>
      </c>
      <c r="O59" s="68"/>
      <c r="P59" s="6"/>
      <c r="Q59" s="71"/>
      <c r="R59" s="68"/>
      <c r="S59" s="71"/>
      <c r="T59" s="69"/>
      <c r="U59" s="69"/>
      <c r="V59" s="68"/>
      <c r="W59" s="6"/>
      <c r="X59" s="6"/>
      <c r="Y59" s="6"/>
      <c r="Z59" s="5">
        <v>84000</v>
      </c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>
      <c r="A60" s="77"/>
      <c r="C60" s="86" t="s">
        <v>86</v>
      </c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8"/>
      <c r="P60" s="7"/>
      <c r="Q60" s="86"/>
      <c r="R60" s="68"/>
      <c r="S60" s="86"/>
      <c r="T60" s="69"/>
      <c r="U60" s="69"/>
      <c r="V60" s="68"/>
      <c r="W60" s="7"/>
      <c r="X60" s="7"/>
      <c r="Y60" s="8">
        <v>1362702</v>
      </c>
      <c r="Z60" s="8">
        <v>4961490</v>
      </c>
      <c r="AA60" s="7"/>
      <c r="AB60" s="8">
        <v>966480</v>
      </c>
      <c r="AC60" s="8">
        <v>999300</v>
      </c>
      <c r="AD60" s="7"/>
      <c r="AE60" s="7"/>
      <c r="AF60" s="7"/>
      <c r="AG60" s="7"/>
      <c r="AH60" s="7"/>
      <c r="AI60" s="7"/>
      <c r="AJ60" s="7"/>
      <c r="AK60" s="7"/>
    </row>
    <row r="61" spans="1:37">
      <c r="A61" s="75" t="s">
        <v>87</v>
      </c>
      <c r="C61" s="73" t="s">
        <v>88</v>
      </c>
      <c r="D61" s="69"/>
      <c r="E61" s="68"/>
      <c r="G61" s="73" t="s">
        <v>88</v>
      </c>
      <c r="H61" s="69"/>
      <c r="I61" s="68"/>
      <c r="K61" s="74">
        <v>25000</v>
      </c>
      <c r="L61" s="69"/>
      <c r="M61" s="68"/>
      <c r="N61" s="72">
        <v>25000</v>
      </c>
      <c r="O61" s="68"/>
      <c r="P61" s="6"/>
      <c r="Q61" s="71"/>
      <c r="R61" s="68"/>
      <c r="S61" s="71"/>
      <c r="T61" s="69"/>
      <c r="U61" s="69"/>
      <c r="V61" s="68"/>
      <c r="W61" s="6"/>
      <c r="X61" s="6"/>
      <c r="Y61" s="6"/>
      <c r="Z61" s="5">
        <v>25000</v>
      </c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>
      <c r="A62" s="77"/>
      <c r="C62" s="86" t="s">
        <v>89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8"/>
      <c r="P62" s="7"/>
      <c r="Q62" s="86"/>
      <c r="R62" s="68"/>
      <c r="S62" s="86"/>
      <c r="T62" s="69"/>
      <c r="U62" s="69"/>
      <c r="V62" s="68"/>
      <c r="W62" s="7"/>
      <c r="X62" s="7"/>
      <c r="Y62" s="7"/>
      <c r="Z62" s="8">
        <v>25000</v>
      </c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  <row r="63" spans="1:37">
      <c r="A63" s="75" t="s">
        <v>90</v>
      </c>
      <c r="C63" s="73" t="s">
        <v>91</v>
      </c>
      <c r="D63" s="78"/>
      <c r="E63" s="79"/>
      <c r="G63" s="73" t="s">
        <v>92</v>
      </c>
      <c r="H63" s="69"/>
      <c r="I63" s="68"/>
      <c r="K63" s="74">
        <v>277900</v>
      </c>
      <c r="L63" s="69"/>
      <c r="M63" s="68"/>
      <c r="N63" s="72">
        <v>242900</v>
      </c>
      <c r="O63" s="68"/>
      <c r="P63" s="6"/>
      <c r="Q63" s="71"/>
      <c r="R63" s="68"/>
      <c r="S63" s="71"/>
      <c r="T63" s="69"/>
      <c r="U63" s="69"/>
      <c r="V63" s="68"/>
      <c r="W63" s="6"/>
      <c r="X63" s="6"/>
      <c r="Y63" s="6"/>
      <c r="Z63" s="5">
        <v>86600</v>
      </c>
      <c r="AA63" s="6"/>
      <c r="AB63" s="5">
        <v>127900</v>
      </c>
      <c r="AC63" s="5">
        <v>28400</v>
      </c>
      <c r="AD63" s="6"/>
      <c r="AE63" s="6"/>
      <c r="AF63" s="6"/>
      <c r="AG63" s="6"/>
      <c r="AH63" s="6"/>
      <c r="AI63" s="6"/>
      <c r="AJ63" s="6"/>
      <c r="AK63" s="6"/>
    </row>
    <row r="64" spans="1:37">
      <c r="A64" s="76"/>
      <c r="C64" s="80"/>
      <c r="D64" s="81"/>
      <c r="E64" s="82"/>
      <c r="G64" s="73" t="s">
        <v>93</v>
      </c>
      <c r="H64" s="69"/>
      <c r="I64" s="68"/>
      <c r="K64" s="74">
        <v>236300</v>
      </c>
      <c r="L64" s="69"/>
      <c r="M64" s="68"/>
      <c r="N64" s="72">
        <v>33400</v>
      </c>
      <c r="O64" s="68"/>
      <c r="P64" s="6"/>
      <c r="Q64" s="71"/>
      <c r="R64" s="68"/>
      <c r="S64" s="71"/>
      <c r="T64" s="69"/>
      <c r="U64" s="69"/>
      <c r="V64" s="68"/>
      <c r="W64" s="6"/>
      <c r="X64" s="6"/>
      <c r="Y64" s="6"/>
      <c r="Z64" s="5">
        <v>20500</v>
      </c>
      <c r="AA64" s="6"/>
      <c r="AB64" s="5">
        <v>12900</v>
      </c>
      <c r="AC64" s="6"/>
      <c r="AD64" s="6"/>
      <c r="AE64" s="6"/>
      <c r="AF64" s="5">
        <v>0</v>
      </c>
      <c r="AG64" s="6"/>
      <c r="AH64" s="6"/>
      <c r="AI64" s="6"/>
      <c r="AJ64" s="6"/>
      <c r="AK64" s="6"/>
    </row>
    <row r="65" spans="1:37">
      <c r="A65" s="76"/>
      <c r="C65" s="80"/>
      <c r="D65" s="81"/>
      <c r="E65" s="82"/>
      <c r="G65" s="73" t="s">
        <v>94</v>
      </c>
      <c r="H65" s="69"/>
      <c r="I65" s="68"/>
      <c r="K65" s="74">
        <v>49900</v>
      </c>
      <c r="L65" s="69"/>
      <c r="M65" s="68"/>
      <c r="N65" s="72">
        <v>49800</v>
      </c>
      <c r="O65" s="68"/>
      <c r="P65" s="6"/>
      <c r="Q65" s="71"/>
      <c r="R65" s="68"/>
      <c r="S65" s="71"/>
      <c r="T65" s="69"/>
      <c r="U65" s="69"/>
      <c r="V65" s="68"/>
      <c r="W65" s="6"/>
      <c r="X65" s="6"/>
      <c r="Y65" s="5">
        <v>21000</v>
      </c>
      <c r="Z65" s="5">
        <v>21000</v>
      </c>
      <c r="AA65" s="6"/>
      <c r="AB65" s="6"/>
      <c r="AC65" s="5">
        <v>7800</v>
      </c>
      <c r="AD65" s="6"/>
      <c r="AE65" s="6"/>
      <c r="AF65" s="6"/>
      <c r="AG65" s="6"/>
      <c r="AH65" s="6"/>
      <c r="AI65" s="6"/>
      <c r="AJ65" s="6"/>
      <c r="AK65" s="6"/>
    </row>
    <row r="66" spans="1:37">
      <c r="A66" s="76"/>
      <c r="C66" s="80"/>
      <c r="D66" s="81"/>
      <c r="E66" s="82"/>
      <c r="G66" s="73" t="s">
        <v>95</v>
      </c>
      <c r="H66" s="69"/>
      <c r="I66" s="68"/>
      <c r="K66" s="74">
        <v>85000</v>
      </c>
      <c r="L66" s="69"/>
      <c r="M66" s="68"/>
      <c r="N66" s="72">
        <v>34144.33</v>
      </c>
      <c r="O66" s="68"/>
      <c r="P66" s="6"/>
      <c r="Q66" s="71"/>
      <c r="R66" s="68"/>
      <c r="S66" s="71"/>
      <c r="T66" s="69"/>
      <c r="U66" s="69"/>
      <c r="V66" s="68"/>
      <c r="W66" s="6"/>
      <c r="X66" s="6"/>
      <c r="Y66" s="5">
        <v>0</v>
      </c>
      <c r="Z66" s="5">
        <v>34144.33</v>
      </c>
      <c r="AA66" s="6"/>
      <c r="AB66" s="6"/>
      <c r="AC66" s="5">
        <v>0</v>
      </c>
      <c r="AD66" s="6"/>
      <c r="AE66" s="6"/>
      <c r="AF66" s="6"/>
      <c r="AG66" s="6"/>
      <c r="AH66" s="6"/>
      <c r="AI66" s="6"/>
      <c r="AJ66" s="6"/>
      <c r="AK66" s="6"/>
    </row>
    <row r="67" spans="1:37">
      <c r="A67" s="76"/>
      <c r="C67" s="80"/>
      <c r="D67" s="81"/>
      <c r="E67" s="82"/>
      <c r="G67" s="73" t="s">
        <v>96</v>
      </c>
      <c r="H67" s="69"/>
      <c r="I67" s="68"/>
      <c r="K67" s="74">
        <v>49400</v>
      </c>
      <c r="L67" s="69"/>
      <c r="M67" s="68"/>
      <c r="N67" s="72">
        <v>48832</v>
      </c>
      <c r="O67" s="68"/>
      <c r="P67" s="6"/>
      <c r="Q67" s="71"/>
      <c r="R67" s="68"/>
      <c r="S67" s="71"/>
      <c r="T67" s="69"/>
      <c r="U67" s="69"/>
      <c r="V67" s="68"/>
      <c r="W67" s="6"/>
      <c r="X67" s="6"/>
      <c r="Y67" s="5">
        <v>9000</v>
      </c>
      <c r="Z67" s="6"/>
      <c r="AA67" s="6"/>
      <c r="AB67" s="5">
        <v>39832</v>
      </c>
      <c r="AC67" s="6"/>
      <c r="AD67" s="6"/>
      <c r="AE67" s="6"/>
      <c r="AF67" s="6"/>
      <c r="AG67" s="6"/>
      <c r="AH67" s="6"/>
      <c r="AI67" s="6"/>
      <c r="AJ67" s="6"/>
      <c r="AK67" s="6"/>
    </row>
    <row r="68" spans="1:37">
      <c r="A68" s="76"/>
      <c r="C68" s="83"/>
      <c r="D68" s="84"/>
      <c r="E68" s="85"/>
      <c r="G68" s="73" t="s">
        <v>97</v>
      </c>
      <c r="H68" s="69"/>
      <c r="I68" s="68"/>
      <c r="K68" s="74">
        <v>34000</v>
      </c>
      <c r="L68" s="69"/>
      <c r="M68" s="68"/>
      <c r="N68" s="72">
        <v>33500</v>
      </c>
      <c r="O68" s="68"/>
      <c r="P68" s="6"/>
      <c r="Q68" s="71"/>
      <c r="R68" s="68"/>
      <c r="S68" s="71"/>
      <c r="T68" s="69"/>
      <c r="U68" s="69"/>
      <c r="V68" s="68"/>
      <c r="W68" s="6"/>
      <c r="X68" s="6"/>
      <c r="Y68" s="6"/>
      <c r="Z68" s="6"/>
      <c r="AA68" s="6"/>
      <c r="AB68" s="6"/>
      <c r="AC68" s="5">
        <v>33500</v>
      </c>
      <c r="AD68" s="6"/>
      <c r="AE68" s="6"/>
      <c r="AF68" s="6"/>
      <c r="AG68" s="6"/>
      <c r="AH68" s="6"/>
      <c r="AI68" s="6"/>
      <c r="AJ68" s="6"/>
      <c r="AK68" s="6"/>
    </row>
    <row r="69" spans="1:37">
      <c r="A69" s="76"/>
      <c r="C69" s="73" t="s">
        <v>98</v>
      </c>
      <c r="D69" s="78"/>
      <c r="E69" s="79"/>
      <c r="G69" s="73" t="s">
        <v>99</v>
      </c>
      <c r="H69" s="69"/>
      <c r="I69" s="68"/>
      <c r="K69" s="74">
        <v>399000</v>
      </c>
      <c r="L69" s="69"/>
      <c r="M69" s="68"/>
      <c r="N69" s="72">
        <v>222000</v>
      </c>
      <c r="O69" s="68"/>
      <c r="P69" s="6"/>
      <c r="Q69" s="71"/>
      <c r="R69" s="68"/>
      <c r="S69" s="72">
        <v>0</v>
      </c>
      <c r="T69" s="69"/>
      <c r="U69" s="69"/>
      <c r="V69" s="68"/>
      <c r="W69" s="6"/>
      <c r="X69" s="6"/>
      <c r="Y69" s="6"/>
      <c r="Z69" s="6"/>
      <c r="AA69" s="6"/>
      <c r="AB69" s="5">
        <v>0</v>
      </c>
      <c r="AC69" s="5">
        <v>222000</v>
      </c>
      <c r="AD69" s="6"/>
      <c r="AE69" s="6"/>
      <c r="AF69" s="6"/>
      <c r="AG69" s="6"/>
      <c r="AH69" s="6"/>
      <c r="AI69" s="6"/>
      <c r="AJ69" s="6"/>
      <c r="AK69" s="6"/>
    </row>
    <row r="70" spans="1:37">
      <c r="A70" s="76"/>
      <c r="C70" s="83"/>
      <c r="D70" s="84"/>
      <c r="E70" s="85"/>
      <c r="G70" s="73" t="s">
        <v>100</v>
      </c>
      <c r="H70" s="69"/>
      <c r="I70" s="68"/>
      <c r="K70" s="74">
        <v>1956000</v>
      </c>
      <c r="L70" s="69"/>
      <c r="M70" s="68"/>
      <c r="N70" s="72">
        <v>882000</v>
      </c>
      <c r="O70" s="68"/>
      <c r="P70" s="6"/>
      <c r="Q70" s="72">
        <v>882000</v>
      </c>
      <c r="R70" s="68"/>
      <c r="S70" s="71"/>
      <c r="T70" s="69"/>
      <c r="U70" s="69"/>
      <c r="V70" s="68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5">
        <v>0</v>
      </c>
      <c r="AJ70" s="6"/>
      <c r="AK70" s="6"/>
    </row>
    <row r="71" spans="1:37">
      <c r="A71" s="77"/>
      <c r="C71" s="86" t="s">
        <v>101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8"/>
      <c r="P71" s="7"/>
      <c r="Q71" s="67">
        <v>882000</v>
      </c>
      <c r="R71" s="68"/>
      <c r="S71" s="67">
        <v>0</v>
      </c>
      <c r="T71" s="69"/>
      <c r="U71" s="69"/>
      <c r="V71" s="68"/>
      <c r="W71" s="7"/>
      <c r="X71" s="7"/>
      <c r="Y71" s="8">
        <v>30000</v>
      </c>
      <c r="Z71" s="8">
        <v>162244.32999999999</v>
      </c>
      <c r="AA71" s="7"/>
      <c r="AB71" s="8">
        <v>180632</v>
      </c>
      <c r="AC71" s="8">
        <v>291700</v>
      </c>
      <c r="AD71" s="7"/>
      <c r="AE71" s="7"/>
      <c r="AF71" s="8">
        <v>0</v>
      </c>
      <c r="AG71" s="7"/>
      <c r="AH71" s="7"/>
      <c r="AI71" s="8">
        <v>0</v>
      </c>
      <c r="AJ71" s="7"/>
      <c r="AK71" s="7"/>
    </row>
    <row r="72" spans="1:37" ht="25.5">
      <c r="A72" s="70" t="s">
        <v>102</v>
      </c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8"/>
      <c r="P72" s="8">
        <v>7225419</v>
      </c>
      <c r="Q72" s="67">
        <v>882000</v>
      </c>
      <c r="R72" s="68"/>
      <c r="S72" s="67">
        <v>0</v>
      </c>
      <c r="T72" s="69"/>
      <c r="U72" s="69"/>
      <c r="V72" s="68"/>
      <c r="W72" s="8">
        <v>0</v>
      </c>
      <c r="X72" s="8">
        <v>2100</v>
      </c>
      <c r="Y72" s="8">
        <v>1665040</v>
      </c>
      <c r="Z72" s="8">
        <v>6671916.7199999997</v>
      </c>
      <c r="AA72" s="8">
        <v>0</v>
      </c>
      <c r="AB72" s="8">
        <v>1214443</v>
      </c>
      <c r="AC72" s="8">
        <v>1409389</v>
      </c>
      <c r="AD72" s="8">
        <v>0</v>
      </c>
      <c r="AE72" s="8">
        <v>0</v>
      </c>
      <c r="AF72" s="8">
        <v>84837</v>
      </c>
      <c r="AG72" s="8">
        <v>1487277.26</v>
      </c>
      <c r="AH72" s="8">
        <v>10000</v>
      </c>
      <c r="AI72" s="8">
        <v>23540</v>
      </c>
      <c r="AJ72" s="8">
        <v>26600</v>
      </c>
      <c r="AK72" s="8">
        <v>49780</v>
      </c>
    </row>
    <row r="73" spans="1:37" ht="0" hidden="1" customHeight="1"/>
  </sheetData>
  <mergeCells count="329">
    <mergeCell ref="A5:S5"/>
    <mergeCell ref="F8:H8"/>
    <mergeCell ref="J8:K8"/>
    <mergeCell ref="M8:N8"/>
    <mergeCell ref="Q8:R8"/>
    <mergeCell ref="S8:V8"/>
    <mergeCell ref="A1:G1"/>
    <mergeCell ref="R1:U1"/>
    <mergeCell ref="A2:S2"/>
    <mergeCell ref="A3:S3"/>
    <mergeCell ref="A4:S4"/>
    <mergeCell ref="A10:A17"/>
    <mergeCell ref="C10:E16"/>
    <mergeCell ref="G10:I10"/>
    <mergeCell ref="K10:M10"/>
    <mergeCell ref="N10:O10"/>
    <mergeCell ref="G12:I12"/>
    <mergeCell ref="K12:M12"/>
    <mergeCell ref="N12:O12"/>
    <mergeCell ref="G14:I14"/>
    <mergeCell ref="K14:M14"/>
    <mergeCell ref="N14:O14"/>
    <mergeCell ref="G16:I16"/>
    <mergeCell ref="K16:M16"/>
    <mergeCell ref="N16:O16"/>
    <mergeCell ref="Q12:R12"/>
    <mergeCell ref="S12:V12"/>
    <mergeCell ref="G13:I13"/>
    <mergeCell ref="K13:M13"/>
    <mergeCell ref="N13:O13"/>
    <mergeCell ref="Q13:R13"/>
    <mergeCell ref="S13:V13"/>
    <mergeCell ref="Q10:R10"/>
    <mergeCell ref="S10:V10"/>
    <mergeCell ref="G11:I11"/>
    <mergeCell ref="K11:M11"/>
    <mergeCell ref="N11:O11"/>
    <mergeCell ref="Q11:R11"/>
    <mergeCell ref="S11:V11"/>
    <mergeCell ref="Q16:R16"/>
    <mergeCell ref="S16:V16"/>
    <mergeCell ref="C17:O17"/>
    <mergeCell ref="Q17:R17"/>
    <mergeCell ref="S17:V17"/>
    <mergeCell ref="Q14:R14"/>
    <mergeCell ref="S14:V14"/>
    <mergeCell ref="G15:I15"/>
    <mergeCell ref="K15:M15"/>
    <mergeCell ref="N15:O15"/>
    <mergeCell ref="Q15:R15"/>
    <mergeCell ref="S15:V15"/>
    <mergeCell ref="Q18:R18"/>
    <mergeCell ref="S18:V18"/>
    <mergeCell ref="G19:I19"/>
    <mergeCell ref="K19:M19"/>
    <mergeCell ref="N19:O19"/>
    <mergeCell ref="Q19:R19"/>
    <mergeCell ref="S19:V19"/>
    <mergeCell ref="A18:A22"/>
    <mergeCell ref="C18:E21"/>
    <mergeCell ref="G18:I18"/>
    <mergeCell ref="K18:M18"/>
    <mergeCell ref="N18:O18"/>
    <mergeCell ref="G20:I20"/>
    <mergeCell ref="K20:M20"/>
    <mergeCell ref="N20:O20"/>
    <mergeCell ref="C22:O22"/>
    <mergeCell ref="S26:V26"/>
    <mergeCell ref="C31:E42"/>
    <mergeCell ref="G31:I31"/>
    <mergeCell ref="Q20:R20"/>
    <mergeCell ref="S20:V20"/>
    <mergeCell ref="G21:I21"/>
    <mergeCell ref="K21:M21"/>
    <mergeCell ref="N21:O21"/>
    <mergeCell ref="Q21:R21"/>
    <mergeCell ref="S21:V21"/>
    <mergeCell ref="N28:O28"/>
    <mergeCell ref="Q28:R28"/>
    <mergeCell ref="S28:V28"/>
    <mergeCell ref="A23:A48"/>
    <mergeCell ref="C23:E26"/>
    <mergeCell ref="G23:I23"/>
    <mergeCell ref="K23:M23"/>
    <mergeCell ref="N23:O23"/>
    <mergeCell ref="Q23:R23"/>
    <mergeCell ref="S23:V23"/>
    <mergeCell ref="G24:I24"/>
    <mergeCell ref="K24:M24"/>
    <mergeCell ref="N24:O24"/>
    <mergeCell ref="Q24:R24"/>
    <mergeCell ref="S24:V24"/>
    <mergeCell ref="G25:I25"/>
    <mergeCell ref="K25:M25"/>
    <mergeCell ref="N25:O25"/>
    <mergeCell ref="Q25:R25"/>
    <mergeCell ref="S25:V25"/>
    <mergeCell ref="G26:I26"/>
    <mergeCell ref="K26:M26"/>
    <mergeCell ref="N26:O26"/>
    <mergeCell ref="Q26:R26"/>
    <mergeCell ref="G35:I35"/>
    <mergeCell ref="K35:M35"/>
    <mergeCell ref="N35:O35"/>
    <mergeCell ref="Q35:R35"/>
    <mergeCell ref="Q22:R22"/>
    <mergeCell ref="S22:V22"/>
    <mergeCell ref="C27:E30"/>
    <mergeCell ref="G27:I27"/>
    <mergeCell ref="K27:M27"/>
    <mergeCell ref="N27:O27"/>
    <mergeCell ref="Q27:R27"/>
    <mergeCell ref="G29:I29"/>
    <mergeCell ref="K29:M29"/>
    <mergeCell ref="N29:O29"/>
    <mergeCell ref="Q29:R29"/>
    <mergeCell ref="S29:V29"/>
    <mergeCell ref="G30:I30"/>
    <mergeCell ref="K30:M30"/>
    <mergeCell ref="N30:O30"/>
    <mergeCell ref="Q30:R30"/>
    <mergeCell ref="S30:V30"/>
    <mergeCell ref="S27:V27"/>
    <mergeCell ref="G28:I28"/>
    <mergeCell ref="K28:M28"/>
    <mergeCell ref="K34:M34"/>
    <mergeCell ref="N34:O34"/>
    <mergeCell ref="Q34:R34"/>
    <mergeCell ref="S34:V34"/>
    <mergeCell ref="K31:M31"/>
    <mergeCell ref="N31:O31"/>
    <mergeCell ref="Q31:R31"/>
    <mergeCell ref="G33:I33"/>
    <mergeCell ref="K33:M33"/>
    <mergeCell ref="N33:O33"/>
    <mergeCell ref="Q33:R33"/>
    <mergeCell ref="S31:V31"/>
    <mergeCell ref="G32:I32"/>
    <mergeCell ref="K32:M32"/>
    <mergeCell ref="N32:O32"/>
    <mergeCell ref="Q32:R32"/>
    <mergeCell ref="S32:V32"/>
    <mergeCell ref="Q37:R37"/>
    <mergeCell ref="S37:V37"/>
    <mergeCell ref="G38:I38"/>
    <mergeCell ref="K38:M38"/>
    <mergeCell ref="N38:O38"/>
    <mergeCell ref="Q38:R38"/>
    <mergeCell ref="S38:V38"/>
    <mergeCell ref="S35:V35"/>
    <mergeCell ref="G36:I36"/>
    <mergeCell ref="K36:M36"/>
    <mergeCell ref="N36:O36"/>
    <mergeCell ref="Q36:R36"/>
    <mergeCell ref="S36:V36"/>
    <mergeCell ref="G37:I37"/>
    <mergeCell ref="K37:M37"/>
    <mergeCell ref="N37:O37"/>
    <mergeCell ref="S33:V33"/>
    <mergeCell ref="G34:I34"/>
    <mergeCell ref="G40:I40"/>
    <mergeCell ref="K40:M40"/>
    <mergeCell ref="N40:O40"/>
    <mergeCell ref="Q40:R40"/>
    <mergeCell ref="S40:V40"/>
    <mergeCell ref="G39:I39"/>
    <mergeCell ref="K39:M39"/>
    <mergeCell ref="N39:O39"/>
    <mergeCell ref="Q39:R39"/>
    <mergeCell ref="S39:V39"/>
    <mergeCell ref="S45:V45"/>
    <mergeCell ref="G46:I46"/>
    <mergeCell ref="K46:M46"/>
    <mergeCell ref="N46:O46"/>
    <mergeCell ref="Q46:R46"/>
    <mergeCell ref="S46:V46"/>
    <mergeCell ref="S43:V43"/>
    <mergeCell ref="G44:I44"/>
    <mergeCell ref="K44:M44"/>
    <mergeCell ref="N44:O44"/>
    <mergeCell ref="Q44:R44"/>
    <mergeCell ref="S44:V44"/>
    <mergeCell ref="G43:I43"/>
    <mergeCell ref="G42:I42"/>
    <mergeCell ref="K42:M42"/>
    <mergeCell ref="N42:O42"/>
    <mergeCell ref="Q42:R42"/>
    <mergeCell ref="S42:V42"/>
    <mergeCell ref="G41:I41"/>
    <mergeCell ref="K41:M41"/>
    <mergeCell ref="N41:O41"/>
    <mergeCell ref="Q41:R41"/>
    <mergeCell ref="S41:V41"/>
    <mergeCell ref="K43:M43"/>
    <mergeCell ref="N43:O43"/>
    <mergeCell ref="Q43:R43"/>
    <mergeCell ref="G45:I45"/>
    <mergeCell ref="K45:M45"/>
    <mergeCell ref="N45:O45"/>
    <mergeCell ref="Q45:R45"/>
    <mergeCell ref="G51:I51"/>
    <mergeCell ref="K51:M51"/>
    <mergeCell ref="N51:O51"/>
    <mergeCell ref="Q51:R51"/>
    <mergeCell ref="Q47:R47"/>
    <mergeCell ref="S51:V51"/>
    <mergeCell ref="S47:V47"/>
    <mergeCell ref="C48:O48"/>
    <mergeCell ref="Q48:R48"/>
    <mergeCell ref="S48:V48"/>
    <mergeCell ref="C49:E53"/>
    <mergeCell ref="G49:I49"/>
    <mergeCell ref="K49:M49"/>
    <mergeCell ref="N49:O49"/>
    <mergeCell ref="Q49:R49"/>
    <mergeCell ref="S49:V49"/>
    <mergeCell ref="G50:I50"/>
    <mergeCell ref="K50:M50"/>
    <mergeCell ref="N50:O50"/>
    <mergeCell ref="Q50:R50"/>
    <mergeCell ref="S50:V50"/>
    <mergeCell ref="C43:E47"/>
    <mergeCell ref="G47:I47"/>
    <mergeCell ref="K47:M47"/>
    <mergeCell ref="N47:O47"/>
    <mergeCell ref="G53:I53"/>
    <mergeCell ref="K53:M53"/>
    <mergeCell ref="N53:O53"/>
    <mergeCell ref="Q53:R53"/>
    <mergeCell ref="S53:V53"/>
    <mergeCell ref="G52:I52"/>
    <mergeCell ref="K52:M52"/>
    <mergeCell ref="N52:O52"/>
    <mergeCell ref="Q52:R52"/>
    <mergeCell ref="S52:V52"/>
    <mergeCell ref="S54:V54"/>
    <mergeCell ref="G55:I55"/>
    <mergeCell ref="K55:M55"/>
    <mergeCell ref="N55:O55"/>
    <mergeCell ref="Q55:R55"/>
    <mergeCell ref="S55:V55"/>
    <mergeCell ref="Q57:R57"/>
    <mergeCell ref="S57:V57"/>
    <mergeCell ref="C54:E59"/>
    <mergeCell ref="G54:I54"/>
    <mergeCell ref="K54:M54"/>
    <mergeCell ref="N54:O54"/>
    <mergeCell ref="Q54:R54"/>
    <mergeCell ref="G56:I56"/>
    <mergeCell ref="K56:M56"/>
    <mergeCell ref="N56:O56"/>
    <mergeCell ref="Q56:R56"/>
    <mergeCell ref="G58:I58"/>
    <mergeCell ref="K58:M58"/>
    <mergeCell ref="N58:O58"/>
    <mergeCell ref="Q58:R58"/>
    <mergeCell ref="C60:O60"/>
    <mergeCell ref="Q60:R60"/>
    <mergeCell ref="S60:V60"/>
    <mergeCell ref="A61:A62"/>
    <mergeCell ref="C61:E61"/>
    <mergeCell ref="G61:I61"/>
    <mergeCell ref="K61:M61"/>
    <mergeCell ref="N61:O61"/>
    <mergeCell ref="Q61:R61"/>
    <mergeCell ref="S61:V61"/>
    <mergeCell ref="C62:O62"/>
    <mergeCell ref="Q62:R62"/>
    <mergeCell ref="S62:V62"/>
    <mergeCell ref="A49:A60"/>
    <mergeCell ref="S58:V58"/>
    <mergeCell ref="G59:I59"/>
    <mergeCell ref="K59:M59"/>
    <mergeCell ref="N59:O59"/>
    <mergeCell ref="Q59:R59"/>
    <mergeCell ref="S59:V59"/>
    <mergeCell ref="S56:V56"/>
    <mergeCell ref="G57:I57"/>
    <mergeCell ref="K57:M57"/>
    <mergeCell ref="N57:O57"/>
    <mergeCell ref="Q63:R63"/>
    <mergeCell ref="S63:V63"/>
    <mergeCell ref="G64:I64"/>
    <mergeCell ref="K64:M64"/>
    <mergeCell ref="N64:O64"/>
    <mergeCell ref="Q64:R64"/>
    <mergeCell ref="S64:V64"/>
    <mergeCell ref="A63:A71"/>
    <mergeCell ref="C63:E68"/>
    <mergeCell ref="G63:I63"/>
    <mergeCell ref="K63:M63"/>
    <mergeCell ref="N63:O63"/>
    <mergeCell ref="G65:I65"/>
    <mergeCell ref="K65:M65"/>
    <mergeCell ref="N65:O65"/>
    <mergeCell ref="G67:I67"/>
    <mergeCell ref="K67:M67"/>
    <mergeCell ref="N67:O67"/>
    <mergeCell ref="C69:E70"/>
    <mergeCell ref="G69:I69"/>
    <mergeCell ref="K69:M69"/>
    <mergeCell ref="N69:O69"/>
    <mergeCell ref="C71:O71"/>
    <mergeCell ref="Q67:R67"/>
    <mergeCell ref="S67:V67"/>
    <mergeCell ref="G68:I68"/>
    <mergeCell ref="K68:M68"/>
    <mergeCell ref="N68:O68"/>
    <mergeCell ref="Q68:R68"/>
    <mergeCell ref="S68:V68"/>
    <mergeCell ref="Q65:R65"/>
    <mergeCell ref="S65:V65"/>
    <mergeCell ref="G66:I66"/>
    <mergeCell ref="K66:M66"/>
    <mergeCell ref="N66:O66"/>
    <mergeCell ref="Q66:R66"/>
    <mergeCell ref="S66:V66"/>
    <mergeCell ref="Q71:R71"/>
    <mergeCell ref="S71:V71"/>
    <mergeCell ref="A72:O72"/>
    <mergeCell ref="Q72:R72"/>
    <mergeCell ref="S72:V72"/>
    <mergeCell ref="Q69:R69"/>
    <mergeCell ref="S69:V69"/>
    <mergeCell ref="G70:I70"/>
    <mergeCell ref="K70:M70"/>
    <mergeCell ref="N70:O70"/>
    <mergeCell ref="Q70:R70"/>
    <mergeCell ref="S70:V70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สรุป</vt:lpstr>
      <vt:lpstr>จ่ายจริงตามงบประมาณ</vt:lpstr>
      <vt:lpstr>จ่ายจริงตามงบประมาณ!Print_Titles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 7 V.3</cp:lastModifiedBy>
  <cp:lastPrinted>2018-11-14T04:03:13Z</cp:lastPrinted>
  <dcterms:created xsi:type="dcterms:W3CDTF">2018-11-14T03:29:54Z</dcterms:created>
  <dcterms:modified xsi:type="dcterms:W3CDTF">2018-11-14T04:10:09Z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